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5480" windowHeight="7995" tabRatio="577"/>
  </bookViews>
  <sheets>
    <sheet name="Sheet2" sheetId="2" r:id="rId1"/>
    <sheet name="Sheet1" sheetId="1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25" i="2" l="1"/>
  <c r="C25" i="2"/>
  <c r="D25" i="2"/>
  <c r="E25" i="2"/>
  <c r="F25" i="2"/>
  <c r="G25" i="2"/>
  <c r="H25" i="2"/>
  <c r="I25" i="2"/>
  <c r="J25" i="2"/>
  <c r="B26" i="2"/>
  <c r="C26" i="2"/>
  <c r="D26" i="2"/>
  <c r="E26" i="2"/>
  <c r="F26" i="2"/>
  <c r="G26" i="2"/>
  <c r="H26" i="2"/>
  <c r="I26" i="2"/>
  <c r="J26" i="2"/>
  <c r="B27" i="2"/>
  <c r="C27" i="2"/>
  <c r="D27" i="2"/>
  <c r="E27" i="2"/>
  <c r="F27" i="2"/>
  <c r="G27" i="2"/>
  <c r="H27" i="2"/>
  <c r="I27" i="2"/>
  <c r="J27" i="2"/>
  <c r="B28" i="2"/>
  <c r="C28" i="2"/>
  <c r="D28" i="2"/>
  <c r="E28" i="2"/>
  <c r="F28" i="2"/>
  <c r="G28" i="2"/>
  <c r="H28" i="2"/>
  <c r="I28" i="2"/>
  <c r="J28" i="2"/>
  <c r="Q25" i="2"/>
  <c r="U25" i="2"/>
  <c r="V25" i="2"/>
  <c r="W25" i="2"/>
  <c r="X25" i="2"/>
  <c r="Y25" i="2"/>
  <c r="Z25" i="2"/>
  <c r="AA25" i="2"/>
  <c r="AB25" i="2"/>
  <c r="AC25" i="2"/>
  <c r="AD25" i="2"/>
  <c r="AE25" i="2"/>
  <c r="AF25" i="2"/>
  <c r="U26" i="2"/>
  <c r="V26" i="2"/>
  <c r="W26" i="2"/>
  <c r="X26" i="2"/>
  <c r="Y26" i="2"/>
  <c r="Z26" i="2"/>
  <c r="AA26" i="2"/>
  <c r="AB26" i="2"/>
  <c r="AC26" i="2"/>
  <c r="AD26" i="2"/>
  <c r="AE26" i="2"/>
  <c r="AF26" i="2"/>
  <c r="U27" i="2"/>
  <c r="V27" i="2"/>
  <c r="W27" i="2"/>
  <c r="X27" i="2"/>
  <c r="Y27" i="2"/>
  <c r="Z27" i="2"/>
  <c r="AA27" i="2"/>
  <c r="AB27" i="2"/>
  <c r="AC27" i="2"/>
  <c r="AD27" i="2"/>
  <c r="AE27" i="2"/>
  <c r="AF27" i="2"/>
  <c r="Q28" i="2"/>
  <c r="R28" i="2"/>
  <c r="U28" i="2"/>
  <c r="V28" i="2"/>
  <c r="W28" i="2"/>
  <c r="X28" i="2"/>
  <c r="Y28" i="2"/>
  <c r="Z28" i="2"/>
  <c r="AA28" i="2"/>
  <c r="AB28" i="2"/>
  <c r="AC28" i="2"/>
  <c r="AD28" i="2"/>
  <c r="AE28" i="2"/>
  <c r="AF28" i="2"/>
  <c r="E5" i="1"/>
  <c r="E6" i="1"/>
  <c r="E7" i="1"/>
  <c r="E8" i="1"/>
  <c r="E9" i="1"/>
  <c r="E10" i="1"/>
  <c r="E11" i="1"/>
  <c r="E12" i="1"/>
  <c r="B22" i="2"/>
  <c r="C22" i="2"/>
  <c r="D22" i="2"/>
  <c r="E22" i="2"/>
  <c r="F22" i="2"/>
  <c r="G22" i="2"/>
  <c r="H22" i="2"/>
  <c r="I22" i="2"/>
  <c r="J22" i="2"/>
  <c r="K22" i="2"/>
  <c r="L22" i="2"/>
  <c r="M22" i="2"/>
  <c r="M26" i="2" s="1"/>
  <c r="N22" i="2"/>
  <c r="O22" i="2"/>
  <c r="P22" i="2"/>
  <c r="P27" i="2" s="1"/>
  <c r="Q22" i="2"/>
  <c r="Q26" i="2" s="1"/>
  <c r="R22" i="2"/>
  <c r="R25" i="2" s="1"/>
  <c r="S22" i="2"/>
  <c r="S28" i="2" s="1"/>
  <c r="T22" i="2"/>
  <c r="T27" i="2" s="1"/>
  <c r="U22" i="2"/>
  <c r="V22" i="2"/>
  <c r="W22" i="2"/>
  <c r="X22" i="2"/>
  <c r="Y22" i="2"/>
  <c r="Z22" i="2"/>
  <c r="AA22" i="2"/>
  <c r="AB22" i="2"/>
  <c r="AC22" i="2"/>
  <c r="AD22" i="2"/>
  <c r="AE22" i="2"/>
  <c r="AF22" i="2"/>
  <c r="B23" i="2"/>
  <c r="C23" i="2"/>
  <c r="D23" i="2"/>
  <c r="E23" i="2"/>
  <c r="F23" i="2"/>
  <c r="G23" i="2"/>
  <c r="H23" i="2"/>
  <c r="I23" i="2"/>
  <c r="J23" i="2"/>
  <c r="K23" i="2"/>
  <c r="K24" i="2" s="1"/>
  <c r="K28" i="2" s="1"/>
  <c r="L23" i="2"/>
  <c r="L25" i="2" s="1"/>
  <c r="M23" i="2"/>
  <c r="N23" i="2"/>
  <c r="O23" i="2"/>
  <c r="O24" i="2" s="1"/>
  <c r="P23" i="2"/>
  <c r="P25" i="2" s="1"/>
  <c r="Q23" i="2"/>
  <c r="R23" i="2"/>
  <c r="S23" i="2"/>
  <c r="S24" i="2" s="1"/>
  <c r="T23" i="2"/>
  <c r="T25" i="2" s="1"/>
  <c r="U23" i="2"/>
  <c r="V23" i="2"/>
  <c r="W23" i="2"/>
  <c r="X23" i="2"/>
  <c r="Y23" i="2"/>
  <c r="Z23" i="2"/>
  <c r="AA23" i="2"/>
  <c r="AB23" i="2"/>
  <c r="AC23" i="2"/>
  <c r="AD23" i="2"/>
  <c r="AE23" i="2"/>
  <c r="AF23" i="2"/>
  <c r="B24" i="2"/>
  <c r="C24" i="2"/>
  <c r="D24" i="2"/>
  <c r="E24" i="2"/>
  <c r="F24" i="2"/>
  <c r="G24" i="2"/>
  <c r="H24" i="2"/>
  <c r="I24" i="2"/>
  <c r="J24" i="2"/>
  <c r="M24" i="2"/>
  <c r="N24" i="2"/>
  <c r="P24" i="2"/>
  <c r="P28" i="2" s="1"/>
  <c r="Q24" i="2"/>
  <c r="R24" i="2"/>
  <c r="T24" i="2"/>
  <c r="T28" i="2" s="1"/>
  <c r="U24" i="2"/>
  <c r="V24" i="2"/>
  <c r="W24" i="2"/>
  <c r="X24" i="2"/>
  <c r="Y24" i="2"/>
  <c r="Z24" i="2"/>
  <c r="AA24" i="2"/>
  <c r="AB24" i="2"/>
  <c r="AC24" i="2"/>
  <c r="AD24" i="2"/>
  <c r="AE24" i="2"/>
  <c r="AF24" i="2"/>
  <c r="S27" i="2" l="1"/>
  <c r="T26" i="2"/>
  <c r="P26" i="2"/>
  <c r="R27" i="2"/>
  <c r="S26" i="2"/>
  <c r="Q27" i="2"/>
  <c r="R26" i="2"/>
  <c r="S25" i="2"/>
  <c r="O25" i="2"/>
  <c r="O28" i="2"/>
  <c r="O26" i="2"/>
  <c r="O27" i="2"/>
  <c r="N27" i="2"/>
  <c r="N28" i="2"/>
  <c r="N25" i="2"/>
  <c r="N26" i="2"/>
  <c r="M28" i="2"/>
  <c r="M27" i="2"/>
  <c r="M25" i="2"/>
  <c r="L24" i="2"/>
  <c r="L26" i="2"/>
  <c r="K27" i="2"/>
  <c r="K25" i="2"/>
  <c r="K26" i="2"/>
  <c r="L27" i="2" l="1"/>
  <c r="L28" i="2"/>
</calcChain>
</file>

<file path=xl/sharedStrings.xml><?xml version="1.0" encoding="utf-8"?>
<sst xmlns="http://schemas.openxmlformats.org/spreadsheetml/2006/main" count="33" uniqueCount="31">
  <si>
    <t>dA/min</t>
  </si>
  <si>
    <t>U/L</t>
  </si>
  <si>
    <t>รวม=4.65</t>
  </si>
  <si>
    <t>รวม=108806.7</t>
  </si>
  <si>
    <t>ค่าเฉลี่ย=0.2325</t>
  </si>
  <si>
    <t>ค่าเฉลี่ย=5440.3362</t>
  </si>
  <si>
    <t>ค่าน้อยสุด=0.2204</t>
  </si>
  <si>
    <t>ค่าน้อยสุด=5157.828</t>
  </si>
  <si>
    <t>ค่ามากสุด=0.2518</t>
  </si>
  <si>
    <t>ค่ามากสุด=5892.120</t>
  </si>
  <si>
    <t>mean</t>
  </si>
  <si>
    <t>SD</t>
  </si>
  <si>
    <t>1SD</t>
  </si>
  <si>
    <t>2SD</t>
  </si>
  <si>
    <t>mean-1SD</t>
  </si>
  <si>
    <t>mean-2SD</t>
  </si>
  <si>
    <t>mean+1SD</t>
  </si>
  <si>
    <t>mean+2SD</t>
  </si>
  <si>
    <r>
      <t>mean</t>
    </r>
    <r>
      <rPr>
        <sz val="11"/>
        <color indexed="8"/>
        <rFont val="Arial"/>
        <charset val="222"/>
      </rPr>
      <t>±</t>
    </r>
    <r>
      <rPr>
        <sz val="11"/>
        <color theme="1"/>
        <rFont val="Tahoma"/>
        <family val="2"/>
        <charset val="222"/>
      </rPr>
      <t>2SD</t>
    </r>
  </si>
  <si>
    <t>5075.984 - 5804.688</t>
  </si>
  <si>
    <t>Mean</t>
  </si>
  <si>
    <t>Test</t>
  </si>
  <si>
    <t>Mean+SD</t>
  </si>
  <si>
    <t>Mean-SD</t>
  </si>
  <si>
    <t>Mean+2SD</t>
  </si>
  <si>
    <t>Mean-2SD</t>
  </si>
  <si>
    <t xml:space="preserve">ทำขึ้นโดย </t>
  </si>
  <si>
    <t>อำเภอ</t>
  </si>
  <si>
    <t>amphur.in.th</t>
  </si>
  <si>
    <t>email</t>
  </si>
  <si>
    <t>sarapukdee@gmail.com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</si>
</sst>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Tahoma"/>
      <family val="2"/>
      <charset val="222"/>
    </font>
    <font>
      <sz val="8"/>
      <name val="Tahoma"/>
      <family val="2"/>
      <charset val="222"/>
    </font>
    <font>
      <sz val="11"/>
      <color indexed="8"/>
      <name val="Arial"/>
      <charset val="222"/>
    </font>
    <font>
      <u/>
      <sz val="11"/>
      <color theme="10"/>
      <name val="Tahoma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5" fontId="0" fillId="0" borderId="0" xfId="0" applyNumberFormat="1"/>
    <xf numFmtId="15" fontId="0" fillId="0" borderId="1" xfId="0" applyNumberFormat="1" applyBorder="1"/>
    <xf numFmtId="15" fontId="0" fillId="2" borderId="1" xfId="0" applyNumberFormat="1" applyFill="1" applyBorder="1"/>
    <xf numFmtId="15" fontId="0" fillId="0" borderId="2" xfId="0" applyNumberFormat="1" applyBorder="1"/>
    <xf numFmtId="0" fontId="0" fillId="2" borderId="1" xfId="0" applyFill="1" applyBorder="1"/>
    <xf numFmtId="0" fontId="0" fillId="0" borderId="1" xfId="0" applyBorder="1"/>
    <xf numFmtId="15" fontId="0" fillId="0" borderId="3" xfId="0" applyNumberFormat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 Chart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Sheet2!$A$22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Sheet2!$B$24:$AF$24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364.35210237386104</c:v>
                  </c:pt>
                  <c:pt idx="9">
                    <c:v>365.45098653662052</c:v>
                  </c:pt>
                  <c:pt idx="10">
                    <c:v>388.18312640331533</c:v>
                  </c:pt>
                  <c:pt idx="11">
                    <c:v>358.23183008854642</c:v>
                  </c:pt>
                  <c:pt idx="12">
                    <c:v>342.09809331181424</c:v>
                  </c:pt>
                  <c:pt idx="13">
                    <c:v>362.78764922608536</c:v>
                  </c:pt>
                  <c:pt idx="14">
                    <c:v>365.45098653662052</c:v>
                  </c:pt>
                  <c:pt idx="15">
                    <c:v>388.18312640331533</c:v>
                  </c:pt>
                  <c:pt idx="16">
                    <c:v>358.23183008854642</c:v>
                  </c:pt>
                  <c:pt idx="17">
                    <c:v>342.09809331181424</c:v>
                  </c:pt>
                  <c:pt idx="18">
                    <c:v>362.78764922608536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</c:numCache>
              </c:numRef>
            </c:plus>
            <c:minus>
              <c:numRef>
                <c:f>Sheet2!$B$24:$AF$24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364.35210237386104</c:v>
                  </c:pt>
                  <c:pt idx="9">
                    <c:v>365.45098653662052</c:v>
                  </c:pt>
                  <c:pt idx="10">
                    <c:v>388.18312640331533</c:v>
                  </c:pt>
                  <c:pt idx="11">
                    <c:v>358.23183008854642</c:v>
                  </c:pt>
                  <c:pt idx="12">
                    <c:v>342.09809331181424</c:v>
                  </c:pt>
                  <c:pt idx="13">
                    <c:v>362.78764922608536</c:v>
                  </c:pt>
                  <c:pt idx="14">
                    <c:v>365.45098653662052</c:v>
                  </c:pt>
                  <c:pt idx="15">
                    <c:v>388.18312640331533</c:v>
                  </c:pt>
                  <c:pt idx="16">
                    <c:v>358.23183008854642</c:v>
                  </c:pt>
                  <c:pt idx="17">
                    <c:v>342.09809331181424</c:v>
                  </c:pt>
                  <c:pt idx="18">
                    <c:v>362.78764922608536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</c:numCache>
              </c:numRef>
            </c:minus>
          </c:errBars>
          <c:cat>
            <c:numRef>
              <c:f>Sheet2!$B$1:$AF$1</c:f>
              <c:numCache>
                <c:formatCode>dd-mmm-yy</c:formatCode>
                <c:ptCount val="3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  <c:pt idx="30">
                  <c:v>40543</c:v>
                </c:pt>
              </c:numCache>
            </c:numRef>
          </c:cat>
          <c:val>
            <c:numRef>
              <c:f>Sheet2!$B$22:$AF$22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5440.3362000000006</c:v>
                </c:pt>
                <c:pt idx="9">
                  <c:v>5404.9553999999989</c:v>
                </c:pt>
                <c:pt idx="10">
                  <c:v>5396.2038000000002</c:v>
                </c:pt>
                <c:pt idx="11">
                  <c:v>5404.0896000000012</c:v>
                </c:pt>
                <c:pt idx="12">
                  <c:v>5458.4009999999998</c:v>
                </c:pt>
                <c:pt idx="13">
                  <c:v>5386.2588000000014</c:v>
                </c:pt>
                <c:pt idx="14">
                  <c:v>5404.9553999999989</c:v>
                </c:pt>
                <c:pt idx="15">
                  <c:v>5396.2038000000002</c:v>
                </c:pt>
                <c:pt idx="16">
                  <c:v>5404.0896000000012</c:v>
                </c:pt>
                <c:pt idx="17">
                  <c:v>5458.4009999999998</c:v>
                </c:pt>
                <c:pt idx="18">
                  <c:v>5386.2588000000014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84928"/>
        <c:axId val="61243776"/>
      </c:lineChart>
      <c:dateAx>
        <c:axId val="60684928"/>
        <c:scaling>
          <c:orientation val="minMax"/>
        </c:scaling>
        <c:delete val="0"/>
        <c:axPos val="b"/>
        <c:numFmt formatCode="dd-mmm-yy" sourceLinked="0"/>
        <c:majorTickMark val="none"/>
        <c:minorTickMark val="none"/>
        <c:tickLblPos val="nextTo"/>
        <c:crossAx val="61243776"/>
        <c:crosses val="autoZero"/>
        <c:auto val="1"/>
        <c:lblOffset val="100"/>
        <c:baseTimeUnit val="days"/>
      </c:dateAx>
      <c:valAx>
        <c:axId val="612437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U/L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068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 Chart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Sheet2!$A$22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Sheet2!$B$24:$AF$24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364.35210237386104</c:v>
                  </c:pt>
                  <c:pt idx="9">
                    <c:v>365.45098653662052</c:v>
                  </c:pt>
                  <c:pt idx="10">
                    <c:v>388.18312640331533</c:v>
                  </c:pt>
                  <c:pt idx="11">
                    <c:v>358.23183008854642</c:v>
                  </c:pt>
                  <c:pt idx="12">
                    <c:v>342.09809331181424</c:v>
                  </c:pt>
                  <c:pt idx="13">
                    <c:v>362.78764922608536</c:v>
                  </c:pt>
                  <c:pt idx="14">
                    <c:v>365.45098653662052</c:v>
                  </c:pt>
                  <c:pt idx="15">
                    <c:v>388.18312640331533</c:v>
                  </c:pt>
                  <c:pt idx="16">
                    <c:v>358.23183008854642</c:v>
                  </c:pt>
                  <c:pt idx="17">
                    <c:v>342.09809331181424</c:v>
                  </c:pt>
                  <c:pt idx="18">
                    <c:v>362.78764922608536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</c:numCache>
              </c:numRef>
            </c:plus>
            <c:minus>
              <c:numRef>
                <c:f>Sheet2!$B$24:$AF$24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364.35210237386104</c:v>
                  </c:pt>
                  <c:pt idx="9">
                    <c:v>365.45098653662052</c:v>
                  </c:pt>
                  <c:pt idx="10">
                    <c:v>388.18312640331533</c:v>
                  </c:pt>
                  <c:pt idx="11">
                    <c:v>358.23183008854642</c:v>
                  </c:pt>
                  <c:pt idx="12">
                    <c:v>342.09809331181424</c:v>
                  </c:pt>
                  <c:pt idx="13">
                    <c:v>362.78764922608536</c:v>
                  </c:pt>
                  <c:pt idx="14">
                    <c:v>365.45098653662052</c:v>
                  </c:pt>
                  <c:pt idx="15">
                    <c:v>388.18312640331533</c:v>
                  </c:pt>
                  <c:pt idx="16">
                    <c:v>358.23183008854642</c:v>
                  </c:pt>
                  <c:pt idx="17">
                    <c:v>342.09809331181424</c:v>
                  </c:pt>
                  <c:pt idx="18">
                    <c:v>362.78764922608536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</c:numCache>
              </c:numRef>
            </c:minus>
          </c:errBars>
          <c:cat>
            <c:numRef>
              <c:f>Sheet2!$B$1:$AF$1</c:f>
              <c:numCache>
                <c:formatCode>dd-mmm-yy</c:formatCode>
                <c:ptCount val="3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  <c:pt idx="30">
                  <c:v>40543</c:v>
                </c:pt>
              </c:numCache>
            </c:numRef>
          </c:cat>
          <c:val>
            <c:numRef>
              <c:f>Sheet2!$B$22:$AF$22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5440.3362000000006</c:v>
                </c:pt>
                <c:pt idx="9">
                  <c:v>5404.9553999999989</c:v>
                </c:pt>
                <c:pt idx="10">
                  <c:v>5396.2038000000002</c:v>
                </c:pt>
                <c:pt idx="11">
                  <c:v>5404.0896000000012</c:v>
                </c:pt>
                <c:pt idx="12">
                  <c:v>5458.4009999999998</c:v>
                </c:pt>
                <c:pt idx="13">
                  <c:v>5386.2588000000014</c:v>
                </c:pt>
                <c:pt idx="14">
                  <c:v>5404.9553999999989</c:v>
                </c:pt>
                <c:pt idx="15">
                  <c:v>5396.2038000000002</c:v>
                </c:pt>
                <c:pt idx="16">
                  <c:v>5404.0896000000012</c:v>
                </c:pt>
                <c:pt idx="17">
                  <c:v>5458.4009999999998</c:v>
                </c:pt>
                <c:pt idx="18">
                  <c:v>5386.2588000000014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76928"/>
        <c:axId val="61278464"/>
      </c:barChart>
      <c:dateAx>
        <c:axId val="61276928"/>
        <c:scaling>
          <c:orientation val="minMax"/>
        </c:scaling>
        <c:delete val="0"/>
        <c:axPos val="b"/>
        <c:numFmt formatCode="dd-mmm-yy" sourceLinked="0"/>
        <c:majorTickMark val="none"/>
        <c:minorTickMark val="none"/>
        <c:tickLblPos val="nextTo"/>
        <c:crossAx val="61278464"/>
        <c:crosses val="autoZero"/>
        <c:auto val="1"/>
        <c:lblOffset val="100"/>
        <c:baseTimeUnit val="days"/>
      </c:dateAx>
      <c:valAx>
        <c:axId val="61278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U/L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1276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 Chart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Sheet2!$A$22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Sheet2!$B$24:$AF$24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364.35210237386104</c:v>
                  </c:pt>
                  <c:pt idx="9">
                    <c:v>365.45098653662052</c:v>
                  </c:pt>
                  <c:pt idx="10">
                    <c:v>388.18312640331533</c:v>
                  </c:pt>
                  <c:pt idx="11">
                    <c:v>358.23183008854642</c:v>
                  </c:pt>
                  <c:pt idx="12">
                    <c:v>342.09809331181424</c:v>
                  </c:pt>
                  <c:pt idx="13">
                    <c:v>362.78764922608536</c:v>
                  </c:pt>
                  <c:pt idx="14">
                    <c:v>365.45098653662052</c:v>
                  </c:pt>
                  <c:pt idx="15">
                    <c:v>388.18312640331533</c:v>
                  </c:pt>
                  <c:pt idx="16">
                    <c:v>358.23183008854642</c:v>
                  </c:pt>
                  <c:pt idx="17">
                    <c:v>342.09809331181424</c:v>
                  </c:pt>
                  <c:pt idx="18">
                    <c:v>362.78764922608536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</c:numCache>
              </c:numRef>
            </c:plus>
            <c:minus>
              <c:numRef>
                <c:f>Sheet2!$B$24:$AF$24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364.35210237386104</c:v>
                  </c:pt>
                  <c:pt idx="9">
                    <c:v>365.45098653662052</c:v>
                  </c:pt>
                  <c:pt idx="10">
                    <c:v>388.18312640331533</c:v>
                  </c:pt>
                  <c:pt idx="11">
                    <c:v>358.23183008854642</c:v>
                  </c:pt>
                  <c:pt idx="12">
                    <c:v>342.09809331181424</c:v>
                  </c:pt>
                  <c:pt idx="13">
                    <c:v>362.78764922608536</c:v>
                  </c:pt>
                  <c:pt idx="14">
                    <c:v>365.45098653662052</c:v>
                  </c:pt>
                  <c:pt idx="15">
                    <c:v>388.18312640331533</c:v>
                  </c:pt>
                  <c:pt idx="16">
                    <c:v>358.23183008854642</c:v>
                  </c:pt>
                  <c:pt idx="17">
                    <c:v>342.09809331181424</c:v>
                  </c:pt>
                  <c:pt idx="18">
                    <c:v>362.78764922608536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</c:numCache>
              </c:numRef>
            </c:minus>
          </c:errBars>
          <c:cat>
            <c:numRef>
              <c:f>Sheet2!$B$1:$AF$1</c:f>
              <c:numCache>
                <c:formatCode>dd-mmm-yy</c:formatCode>
                <c:ptCount val="3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  <c:pt idx="30">
                  <c:v>40543</c:v>
                </c:pt>
              </c:numCache>
            </c:numRef>
          </c:cat>
          <c:val>
            <c:numRef>
              <c:f>Sheet2!$B$22:$AF$22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5440.3362000000006</c:v>
                </c:pt>
                <c:pt idx="9">
                  <c:v>5404.9553999999989</c:v>
                </c:pt>
                <c:pt idx="10">
                  <c:v>5396.2038000000002</c:v>
                </c:pt>
                <c:pt idx="11">
                  <c:v>5404.0896000000012</c:v>
                </c:pt>
                <c:pt idx="12">
                  <c:v>5458.4009999999998</c:v>
                </c:pt>
                <c:pt idx="13">
                  <c:v>5386.2588000000014</c:v>
                </c:pt>
                <c:pt idx="14">
                  <c:v>5404.9553999999989</c:v>
                </c:pt>
                <c:pt idx="15">
                  <c:v>5396.2038000000002</c:v>
                </c:pt>
                <c:pt idx="16">
                  <c:v>5404.0896000000012</c:v>
                </c:pt>
                <c:pt idx="17">
                  <c:v>5458.4009999999998</c:v>
                </c:pt>
                <c:pt idx="18">
                  <c:v>5386.2588000000014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303808"/>
        <c:axId val="61321984"/>
      </c:lineChart>
      <c:dateAx>
        <c:axId val="61303808"/>
        <c:scaling>
          <c:orientation val="minMax"/>
        </c:scaling>
        <c:delete val="0"/>
        <c:axPos val="b"/>
        <c:numFmt formatCode="dd-mmm-yy" sourceLinked="0"/>
        <c:majorTickMark val="none"/>
        <c:minorTickMark val="none"/>
        <c:tickLblPos val="nextTo"/>
        <c:crossAx val="61321984"/>
        <c:crosses val="autoZero"/>
        <c:auto val="1"/>
        <c:lblOffset val="100"/>
        <c:baseTimeUnit val="days"/>
      </c:dateAx>
      <c:valAx>
        <c:axId val="613219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U/L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1303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290322525742786E-2"/>
          <c:y val="3.8538224867079175E-2"/>
          <c:w val="0.80166947757183282"/>
          <c:h val="0.800899048501991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Sheet2!$J$1</c:f>
              <c:strCache>
                <c:ptCount val="1"/>
                <c:pt idx="0">
                  <c:v>09-Dec-10</c:v>
                </c:pt>
              </c:strCache>
            </c:strRef>
          </c:tx>
          <c:yVal>
            <c:numRef>
              <c:f>Sheet2!$J$2:$J$21</c:f>
              <c:numCache>
                <c:formatCode>General</c:formatCode>
                <c:ptCount val="20"/>
                <c:pt idx="0">
                  <c:v>5493.384</c:v>
                </c:pt>
                <c:pt idx="1">
                  <c:v>5389.4880000000003</c:v>
                </c:pt>
                <c:pt idx="2">
                  <c:v>5788.692</c:v>
                </c:pt>
                <c:pt idx="3">
                  <c:v>5463.4319999999998</c:v>
                </c:pt>
                <c:pt idx="4">
                  <c:v>5374.0439999999999</c:v>
                </c:pt>
                <c:pt idx="5">
                  <c:v>5412.42</c:v>
                </c:pt>
                <c:pt idx="6">
                  <c:v>5438.16</c:v>
                </c:pt>
                <c:pt idx="7">
                  <c:v>5517.72</c:v>
                </c:pt>
                <c:pt idx="8">
                  <c:v>5480.28</c:v>
                </c:pt>
                <c:pt idx="9">
                  <c:v>5892.12</c:v>
                </c:pt>
                <c:pt idx="10">
                  <c:v>5406.3360000000002</c:v>
                </c:pt>
                <c:pt idx="11">
                  <c:v>5196.6719999999996</c:v>
                </c:pt>
                <c:pt idx="12">
                  <c:v>5334.732</c:v>
                </c:pt>
                <c:pt idx="13">
                  <c:v>5244.8760000000002</c:v>
                </c:pt>
                <c:pt idx="14">
                  <c:v>5661.8639999999996</c:v>
                </c:pt>
                <c:pt idx="15">
                  <c:v>5468.1120000000001</c:v>
                </c:pt>
                <c:pt idx="16">
                  <c:v>5261.7240000000002</c:v>
                </c:pt>
                <c:pt idx="17">
                  <c:v>5157.8280000000004</c:v>
                </c:pt>
                <c:pt idx="18">
                  <c:v>5330.52</c:v>
                </c:pt>
                <c:pt idx="19">
                  <c:v>5494.32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28480"/>
        <c:axId val="61430400"/>
      </c:scatterChart>
      <c:scatterChart>
        <c:scatterStyle val="lineMarker"/>
        <c:varyColors val="0"/>
        <c:ser>
          <c:idx val="3"/>
          <c:order val="1"/>
          <c:tx>
            <c:strRef>
              <c:f>Sheet2!$A$23</c:f>
              <c:strCache>
                <c:ptCount val="1"/>
                <c:pt idx="0">
                  <c:v>SD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9568423688003687E-2"/>
                  <c:y val="3.4711112774776956E-3"/>
                </c:manualLayout>
              </c:layout>
              <c:tx>
                <c:rich>
                  <a:bodyPr/>
                  <a:lstStyle/>
                  <a:p>
                    <a:pPr>
                      <a:defRPr sz="1400" b="1">
                        <a:solidFill>
                          <a:srgbClr val="FF0000"/>
                        </a:solidFill>
                      </a:defRPr>
                    </a:pPr>
                    <a:r>
                      <a:rPr lang="en-US" sz="1400" b="1">
                        <a:solidFill>
                          <a:srgbClr val="FF0000"/>
                        </a:solidFill>
                      </a:rPr>
                      <a:t>Mean+ 2SD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8778622732141145E-2"/>
                  <c:y val="-1.0413333832433086E-2"/>
                </c:manualLayout>
              </c:layout>
              <c:tx>
                <c:rich>
                  <a:bodyPr/>
                  <a:lstStyle/>
                  <a:p>
                    <a:pPr>
                      <a:defRPr sz="1400" b="1">
                        <a:solidFill>
                          <a:srgbClr val="FF0000"/>
                        </a:solidFill>
                      </a:defRPr>
                    </a:pPr>
                    <a:r>
                      <a:rPr lang="en-US" sz="1400" b="1">
                        <a:solidFill>
                          <a:srgbClr val="FF0000"/>
                        </a:solidFill>
                      </a:rPr>
                      <a:t>Mean-2SD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5842462579126891E-2"/>
                  <c:y val="0"/>
                </c:manualLayout>
              </c:layout>
              <c:tx>
                <c:rich>
                  <a:bodyPr/>
                  <a:lstStyle/>
                  <a:p>
                    <a:pPr>
                      <a:defRPr sz="1400" b="1">
                        <a:solidFill>
                          <a:srgbClr val="FF0000"/>
                        </a:solidFill>
                      </a:defRPr>
                    </a:pPr>
                    <a:r>
                      <a:rPr lang="en-US" sz="1400" b="1">
                        <a:solidFill>
                          <a:srgbClr val="FF0000"/>
                        </a:solidFill>
                      </a:rPr>
                      <a:t>Mean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Dir val="x"/>
            <c:errBarType val="both"/>
            <c:errValType val="fixedVal"/>
            <c:noEndCap val="0"/>
            <c:val val="20.100000000000001"/>
            <c:spPr>
              <a:ln>
                <a:solidFill>
                  <a:srgbClr val="FF0000"/>
                </a:solidFill>
              </a:ln>
            </c:spPr>
          </c:errBars>
          <c:xVal>
            <c:numLit>
              <c:formatCode>General</c:formatCode>
              <c:ptCount val="3"/>
              <c:pt idx="0">
                <c:v>20.100000000000001</c:v>
              </c:pt>
              <c:pt idx="1">
                <c:v>20.100000000000001</c:v>
              </c:pt>
              <c:pt idx="2">
                <c:v>20.100000000000001</c:v>
              </c:pt>
            </c:numLit>
          </c:xVal>
          <c:yVal>
            <c:numRef>
              <c:f>(Sheet2!$J$27:$J$28,Sheet2!$J$22)</c:f>
              <c:numCache>
                <c:formatCode>General</c:formatCode>
                <c:ptCount val="3"/>
                <c:pt idx="0">
                  <c:v>5804.6883023738619</c:v>
                </c:pt>
                <c:pt idx="1">
                  <c:v>5075.9840976261394</c:v>
                </c:pt>
                <c:pt idx="2">
                  <c:v>5440.3362000000006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440768"/>
        <c:axId val="61442304"/>
      </c:scatterChart>
      <c:valAx>
        <c:axId val="61428480"/>
        <c:scaling>
          <c:orientation val="minMax"/>
          <c:max val="2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Test number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1430400"/>
        <c:crosses val="autoZero"/>
        <c:crossBetween val="midCat"/>
        <c:majorUnit val="2"/>
      </c:valAx>
      <c:valAx>
        <c:axId val="61430400"/>
        <c:scaling>
          <c:orientation val="minMax"/>
        </c:scaling>
        <c:delete val="1"/>
        <c:axPos val="r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U/L</a:t>
                </a:r>
              </a:p>
            </c:rich>
          </c:tx>
          <c:layout>
            <c:manualLayout>
              <c:xMode val="edge"/>
              <c:yMode val="edge"/>
              <c:x val="1.0781227370780008E-3"/>
              <c:y val="0.352695390288010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61428480"/>
        <c:crosses val="max"/>
        <c:crossBetween val="midCat"/>
      </c:valAx>
      <c:valAx>
        <c:axId val="61440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1442304"/>
        <c:crosses val="autoZero"/>
        <c:crossBetween val="midCat"/>
      </c:valAx>
      <c:valAx>
        <c:axId val="61442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61440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 Chart (December 2010)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Sheet2!$A$22</c:f>
              <c:strCache>
                <c:ptCount val="1"/>
                <c:pt idx="0">
                  <c:v>Mean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  <a:ln>
                <a:noFill/>
              </a:ln>
            </c:spPr>
          </c:marker>
          <c:dPt>
            <c:idx val="9"/>
            <c:bubble3D val="0"/>
            <c:spPr>
              <a:ln>
                <a:solidFill>
                  <a:schemeClr val="tx2"/>
                </a:solidFill>
              </a:ln>
            </c:spPr>
          </c:dPt>
          <c:dPt>
            <c:idx val="10"/>
            <c:bubble3D val="0"/>
            <c:spPr>
              <a:ln>
                <a:solidFill>
                  <a:schemeClr val="tx2"/>
                </a:solidFill>
              </a:ln>
            </c:spPr>
          </c:dPt>
          <c:dPt>
            <c:idx val="11"/>
            <c:bubble3D val="0"/>
            <c:spPr>
              <a:ln>
                <a:solidFill>
                  <a:schemeClr val="tx2"/>
                </a:solidFill>
              </a:ln>
            </c:spPr>
          </c:dPt>
          <c:dPt>
            <c:idx val="12"/>
            <c:bubble3D val="0"/>
            <c:spPr>
              <a:ln>
                <a:solidFill>
                  <a:schemeClr val="tx2"/>
                </a:solidFill>
              </a:ln>
            </c:spPr>
          </c:dPt>
          <c:dPt>
            <c:idx val="13"/>
            <c:bubble3D val="0"/>
            <c:spPr>
              <a:ln>
                <a:solidFill>
                  <a:schemeClr val="tx2"/>
                </a:solidFill>
              </a:ln>
            </c:spPr>
          </c:dPt>
          <c:dPt>
            <c:idx val="14"/>
            <c:bubble3D val="0"/>
            <c:spPr>
              <a:ln>
                <a:solidFill>
                  <a:schemeClr val="tx2"/>
                </a:solidFill>
              </a:ln>
            </c:spPr>
          </c:dPt>
          <c:dPt>
            <c:idx val="15"/>
            <c:bubble3D val="0"/>
            <c:spPr>
              <a:ln>
                <a:solidFill>
                  <a:schemeClr val="tx2"/>
                </a:solidFill>
              </a:ln>
            </c:spPr>
          </c:dPt>
          <c:dPt>
            <c:idx val="16"/>
            <c:bubble3D val="0"/>
            <c:spPr>
              <a:ln>
                <a:solidFill>
                  <a:schemeClr val="tx2"/>
                </a:solidFill>
              </a:ln>
            </c:spPr>
          </c:dPt>
          <c:dPt>
            <c:idx val="17"/>
            <c:bubble3D val="0"/>
            <c:spPr>
              <a:ln>
                <a:solidFill>
                  <a:schemeClr val="tx2"/>
                </a:solidFill>
              </a:ln>
            </c:spPr>
          </c:dPt>
          <c:dPt>
            <c:idx val="18"/>
            <c:bubble3D val="0"/>
            <c:spPr>
              <a:ln>
                <a:solidFill>
                  <a:schemeClr val="tx2"/>
                </a:solidFill>
              </a:ln>
            </c:spPr>
          </c:dPt>
          <c:errBars>
            <c:errDir val="y"/>
            <c:errBarType val="both"/>
            <c:errValType val="cust"/>
            <c:noEndCap val="0"/>
            <c:plus>
              <c:numRef>
                <c:f>Sheet2!$B$24:$AF$24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364.35210237386104</c:v>
                  </c:pt>
                  <c:pt idx="9">
                    <c:v>365.45098653662052</c:v>
                  </c:pt>
                  <c:pt idx="10">
                    <c:v>388.18312640331533</c:v>
                  </c:pt>
                  <c:pt idx="11">
                    <c:v>358.23183008854642</c:v>
                  </c:pt>
                  <c:pt idx="12">
                    <c:v>342.09809331181424</c:v>
                  </c:pt>
                  <c:pt idx="13">
                    <c:v>362.78764922608536</c:v>
                  </c:pt>
                  <c:pt idx="14">
                    <c:v>365.45098653662052</c:v>
                  </c:pt>
                  <c:pt idx="15">
                    <c:v>388.18312640331533</c:v>
                  </c:pt>
                  <c:pt idx="16">
                    <c:v>358.23183008854642</c:v>
                  </c:pt>
                  <c:pt idx="17">
                    <c:v>342.09809331181424</c:v>
                  </c:pt>
                  <c:pt idx="18">
                    <c:v>362.78764922608536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</c:numCache>
              </c:numRef>
            </c:plus>
            <c:minus>
              <c:numRef>
                <c:f>Sheet2!$B$24:$AF$24</c:f>
                <c:numCache>
                  <c:formatCode>General</c:formatCode>
                  <c:ptCount val="3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364.35210237386104</c:v>
                  </c:pt>
                  <c:pt idx="9">
                    <c:v>365.45098653662052</c:v>
                  </c:pt>
                  <c:pt idx="10">
                    <c:v>388.18312640331533</c:v>
                  </c:pt>
                  <c:pt idx="11">
                    <c:v>358.23183008854642</c:v>
                  </c:pt>
                  <c:pt idx="12">
                    <c:v>342.09809331181424</c:v>
                  </c:pt>
                  <c:pt idx="13">
                    <c:v>362.78764922608536</c:v>
                  </c:pt>
                  <c:pt idx="14">
                    <c:v>365.45098653662052</c:v>
                  </c:pt>
                  <c:pt idx="15">
                    <c:v>388.18312640331533</c:v>
                  </c:pt>
                  <c:pt idx="16">
                    <c:v>358.23183008854642</c:v>
                  </c:pt>
                  <c:pt idx="17">
                    <c:v>342.09809331181424</c:v>
                  </c:pt>
                  <c:pt idx="18">
                    <c:v>362.78764922608536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25">
                    <c:v>0</c:v>
                  </c:pt>
                  <c:pt idx="26">
                    <c:v>0</c:v>
                  </c:pt>
                  <c:pt idx="27">
                    <c:v>0</c:v>
                  </c:pt>
                  <c:pt idx="28">
                    <c:v>0</c:v>
                  </c:pt>
                  <c:pt idx="29">
                    <c:v>0</c:v>
                  </c:pt>
                  <c:pt idx="30">
                    <c:v>0</c:v>
                  </c:pt>
                </c:numCache>
              </c:numRef>
            </c:minus>
          </c:errBars>
          <c:cat>
            <c:numRef>
              <c:f>Sheet2!$B$1:$AF$1</c:f>
              <c:numCache>
                <c:formatCode>dd-mmm-yy</c:formatCode>
                <c:ptCount val="31"/>
                <c:pt idx="0">
                  <c:v>40513</c:v>
                </c:pt>
                <c:pt idx="1">
                  <c:v>40514</c:v>
                </c:pt>
                <c:pt idx="2">
                  <c:v>40515</c:v>
                </c:pt>
                <c:pt idx="3">
                  <c:v>40516</c:v>
                </c:pt>
                <c:pt idx="4">
                  <c:v>40517</c:v>
                </c:pt>
                <c:pt idx="5">
                  <c:v>40518</c:v>
                </c:pt>
                <c:pt idx="6">
                  <c:v>40519</c:v>
                </c:pt>
                <c:pt idx="7">
                  <c:v>40520</c:v>
                </c:pt>
                <c:pt idx="8">
                  <c:v>40521</c:v>
                </c:pt>
                <c:pt idx="9">
                  <c:v>40522</c:v>
                </c:pt>
                <c:pt idx="10">
                  <c:v>40523</c:v>
                </c:pt>
                <c:pt idx="11">
                  <c:v>40524</c:v>
                </c:pt>
                <c:pt idx="12">
                  <c:v>40525</c:v>
                </c:pt>
                <c:pt idx="13">
                  <c:v>40526</c:v>
                </c:pt>
                <c:pt idx="14">
                  <c:v>40527</c:v>
                </c:pt>
                <c:pt idx="15">
                  <c:v>40528</c:v>
                </c:pt>
                <c:pt idx="16">
                  <c:v>40529</c:v>
                </c:pt>
                <c:pt idx="17">
                  <c:v>40530</c:v>
                </c:pt>
                <c:pt idx="18">
                  <c:v>40531</c:v>
                </c:pt>
                <c:pt idx="19">
                  <c:v>40532</c:v>
                </c:pt>
                <c:pt idx="20">
                  <c:v>40533</c:v>
                </c:pt>
                <c:pt idx="21">
                  <c:v>40534</c:v>
                </c:pt>
                <c:pt idx="22">
                  <c:v>40535</c:v>
                </c:pt>
                <c:pt idx="23">
                  <c:v>40536</c:v>
                </c:pt>
                <c:pt idx="24">
                  <c:v>40537</c:v>
                </c:pt>
                <c:pt idx="25">
                  <c:v>40538</c:v>
                </c:pt>
                <c:pt idx="26">
                  <c:v>40539</c:v>
                </c:pt>
                <c:pt idx="27">
                  <c:v>40540</c:v>
                </c:pt>
                <c:pt idx="28">
                  <c:v>40541</c:v>
                </c:pt>
                <c:pt idx="29">
                  <c:v>40542</c:v>
                </c:pt>
                <c:pt idx="30">
                  <c:v>40543</c:v>
                </c:pt>
              </c:numCache>
            </c:numRef>
          </c:cat>
          <c:val>
            <c:numRef>
              <c:f>Sheet2!$B$22:$AF$22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5440.3362000000006</c:v>
                </c:pt>
                <c:pt idx="9">
                  <c:v>5404.9553999999989</c:v>
                </c:pt>
                <c:pt idx="10">
                  <c:v>5396.2038000000002</c:v>
                </c:pt>
                <c:pt idx="11">
                  <c:v>5404.0896000000012</c:v>
                </c:pt>
                <c:pt idx="12">
                  <c:v>5458.4009999999998</c:v>
                </c:pt>
                <c:pt idx="13">
                  <c:v>5386.2588000000014</c:v>
                </c:pt>
                <c:pt idx="14">
                  <c:v>5404.9553999999989</c:v>
                </c:pt>
                <c:pt idx="15">
                  <c:v>5396.2038000000002</c:v>
                </c:pt>
                <c:pt idx="16">
                  <c:v>5404.0896000000012</c:v>
                </c:pt>
                <c:pt idx="17">
                  <c:v>5458.4009999999998</c:v>
                </c:pt>
                <c:pt idx="18">
                  <c:v>5386.2588000000014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460480"/>
        <c:axId val="61462016"/>
      </c:lineChart>
      <c:dateAx>
        <c:axId val="61460480"/>
        <c:scaling>
          <c:orientation val="minMax"/>
          <c:max val="40532"/>
          <c:min val="40520"/>
        </c:scaling>
        <c:delete val="0"/>
        <c:axPos val="b"/>
        <c:numFmt formatCode="dd-mmm-yy" sourceLinked="0"/>
        <c:majorTickMark val="none"/>
        <c:minorTickMark val="none"/>
        <c:tickLblPos val="nextTo"/>
        <c:crossAx val="61462016"/>
        <c:crosses val="autoZero"/>
        <c:auto val="1"/>
        <c:lblOffset val="100"/>
        <c:baseTimeUnit val="days"/>
      </c:dateAx>
      <c:valAx>
        <c:axId val="61462016"/>
        <c:scaling>
          <c:orientation val="minMax"/>
          <c:max val="6000"/>
          <c:min val="4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U/L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61460480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30</xdr:row>
      <xdr:rowOff>57150</xdr:rowOff>
    </xdr:from>
    <xdr:to>
      <xdr:col>12</xdr:col>
      <xdr:colOff>457200</xdr:colOff>
      <xdr:row>47</xdr:row>
      <xdr:rowOff>85725</xdr:rowOff>
    </xdr:to>
    <xdr:graphicFrame macro="">
      <xdr:nvGraphicFramePr>
        <xdr:cNvPr id="21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304800</xdr:colOff>
      <xdr:row>48</xdr:row>
      <xdr:rowOff>123825</xdr:rowOff>
    </xdr:from>
    <xdr:to>
      <xdr:col>12</xdr:col>
      <xdr:colOff>495300</xdr:colOff>
      <xdr:row>65</xdr:row>
      <xdr:rowOff>152400</xdr:rowOff>
    </xdr:to>
    <xdr:graphicFrame macro="">
      <xdr:nvGraphicFramePr>
        <xdr:cNvPr id="214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304800</xdr:colOff>
      <xdr:row>66</xdr:row>
      <xdr:rowOff>171450</xdr:rowOff>
    </xdr:from>
    <xdr:to>
      <xdr:col>12</xdr:col>
      <xdr:colOff>495300</xdr:colOff>
      <xdr:row>84</xdr:row>
      <xdr:rowOff>9525</xdr:rowOff>
    </xdr:to>
    <xdr:graphicFrame macro="">
      <xdr:nvGraphicFramePr>
        <xdr:cNvPr id="214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329426</xdr:colOff>
      <xdr:row>30</xdr:row>
      <xdr:rowOff>104775</xdr:rowOff>
    </xdr:from>
    <xdr:to>
      <xdr:col>30</xdr:col>
      <xdr:colOff>604024</xdr:colOff>
      <xdr:row>50</xdr:row>
      <xdr:rowOff>47625</xdr:rowOff>
    </xdr:to>
    <xdr:graphicFrame macro="">
      <xdr:nvGraphicFramePr>
        <xdr:cNvPr id="2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304800</xdr:colOff>
      <xdr:row>85</xdr:row>
      <xdr:rowOff>66675</xdr:rowOff>
    </xdr:from>
    <xdr:to>
      <xdr:col>13</xdr:col>
      <xdr:colOff>499482</xdr:colOff>
      <xdr:row>103</xdr:row>
      <xdr:rowOff>92927</xdr:rowOff>
    </xdr:to>
    <xdr:graphicFrame macro="">
      <xdr:nvGraphicFramePr>
        <xdr:cNvPr id="214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sarapukdee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8"/>
  <sheetViews>
    <sheetView tabSelected="1" zoomScale="82" zoomScaleNormal="82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U6" sqref="U6"/>
    </sheetView>
  </sheetViews>
  <sheetFormatPr defaultRowHeight="14.25" x14ac:dyDescent="0.2"/>
  <cols>
    <col min="1" max="256" width="9.875" customWidth="1"/>
  </cols>
  <sheetData>
    <row r="1" spans="1:32" x14ac:dyDescent="0.2">
      <c r="A1" s="7" t="s">
        <v>21</v>
      </c>
      <c r="B1" s="6">
        <v>40513</v>
      </c>
      <c r="C1" s="4">
        <v>40514</v>
      </c>
      <c r="D1" s="4">
        <v>40515</v>
      </c>
      <c r="E1" s="4">
        <v>40516</v>
      </c>
      <c r="F1" s="4">
        <v>40517</v>
      </c>
      <c r="G1" s="4">
        <v>40518</v>
      </c>
      <c r="H1" s="4">
        <v>40519</v>
      </c>
      <c r="I1" s="9">
        <v>40520</v>
      </c>
      <c r="J1" s="5">
        <v>40521</v>
      </c>
      <c r="K1" s="6">
        <v>40522</v>
      </c>
      <c r="L1" s="4">
        <v>40523</v>
      </c>
      <c r="M1" s="4">
        <v>40524</v>
      </c>
      <c r="N1" s="4">
        <v>40525</v>
      </c>
      <c r="O1" s="4">
        <v>40526</v>
      </c>
      <c r="P1" s="4">
        <v>40527</v>
      </c>
      <c r="Q1" s="4">
        <v>40528</v>
      </c>
      <c r="R1" s="4">
        <v>40529</v>
      </c>
      <c r="S1" s="4">
        <v>40530</v>
      </c>
      <c r="T1" s="4">
        <v>40531</v>
      </c>
      <c r="U1" s="4">
        <v>40532</v>
      </c>
      <c r="V1" s="4">
        <v>40533</v>
      </c>
      <c r="W1" s="4">
        <v>40534</v>
      </c>
      <c r="X1" s="4">
        <v>40535</v>
      </c>
      <c r="Y1" s="4">
        <v>40536</v>
      </c>
      <c r="Z1" s="4">
        <v>40537</v>
      </c>
      <c r="AA1" s="4">
        <v>40538</v>
      </c>
      <c r="AB1" s="4">
        <v>40539</v>
      </c>
      <c r="AC1" s="4">
        <v>40540</v>
      </c>
      <c r="AD1" s="4">
        <v>40541</v>
      </c>
      <c r="AE1" s="4">
        <v>40542</v>
      </c>
      <c r="AF1" s="4">
        <v>40543</v>
      </c>
    </row>
    <row r="2" spans="1:32" x14ac:dyDescent="0.2">
      <c r="A2" s="8">
        <v>1</v>
      </c>
      <c r="J2" s="8">
        <v>5493.384</v>
      </c>
      <c r="K2" s="8">
        <v>5334.732</v>
      </c>
      <c r="L2" s="8">
        <v>5261.7240000000002</v>
      </c>
      <c r="M2" s="8">
        <v>5661.8639999999996</v>
      </c>
      <c r="N2" s="8">
        <v>5493.384</v>
      </c>
      <c r="O2" s="8">
        <v>5244.8760000000002</v>
      </c>
      <c r="P2" s="8">
        <v>5334.732</v>
      </c>
      <c r="Q2" s="8">
        <v>5261.7240000000002</v>
      </c>
      <c r="R2" s="8">
        <v>5661.8639999999996</v>
      </c>
      <c r="S2" s="8">
        <v>5493.384</v>
      </c>
      <c r="T2" s="8">
        <v>5244.8760000000002</v>
      </c>
    </row>
    <row r="3" spans="1:32" x14ac:dyDescent="0.2">
      <c r="A3" s="8">
        <v>2</v>
      </c>
      <c r="J3" s="8">
        <v>5389.4880000000003</v>
      </c>
      <c r="K3" s="8">
        <v>5244.8760000000002</v>
      </c>
      <c r="L3" s="8">
        <v>5157.8280000000004</v>
      </c>
      <c r="M3" s="8">
        <v>5468.1120000000001</v>
      </c>
      <c r="N3" s="8">
        <v>5389.4880000000003</v>
      </c>
      <c r="O3" s="8">
        <v>5661.8639999999996</v>
      </c>
      <c r="P3" s="8">
        <v>5244.8760000000002</v>
      </c>
      <c r="Q3" s="8">
        <v>5157.8280000000004</v>
      </c>
      <c r="R3" s="8">
        <v>5468.1120000000001</v>
      </c>
      <c r="S3" s="8">
        <v>5389.4880000000003</v>
      </c>
      <c r="T3" s="8">
        <v>5661.8639999999996</v>
      </c>
    </row>
    <row r="4" spans="1:32" x14ac:dyDescent="0.2">
      <c r="A4" s="8">
        <v>3</v>
      </c>
      <c r="J4" s="8">
        <v>5788.692</v>
      </c>
      <c r="K4" s="8">
        <v>5661.8639999999996</v>
      </c>
      <c r="L4" s="8">
        <v>5330.52</v>
      </c>
      <c r="M4" s="8">
        <v>5261.7240000000002</v>
      </c>
      <c r="N4" s="8">
        <v>5788.692</v>
      </c>
      <c r="O4" s="8">
        <v>5261.7240000000002</v>
      </c>
      <c r="P4" s="8">
        <v>5661.8639999999996</v>
      </c>
      <c r="Q4" s="8">
        <v>5330.52</v>
      </c>
      <c r="R4" s="8">
        <v>5261.7240000000002</v>
      </c>
      <c r="S4" s="8">
        <v>5788.692</v>
      </c>
      <c r="T4" s="8">
        <v>5261.7240000000002</v>
      </c>
    </row>
    <row r="5" spans="1:32" x14ac:dyDescent="0.2">
      <c r="A5" s="8">
        <v>4</v>
      </c>
      <c r="J5" s="8">
        <v>5463.4319999999998</v>
      </c>
      <c r="K5" s="8">
        <v>5468.1120000000001</v>
      </c>
      <c r="L5" s="8">
        <v>5494.32</v>
      </c>
      <c r="M5" s="8">
        <v>5157.8280000000004</v>
      </c>
      <c r="N5" s="8">
        <v>5463.4319999999998</v>
      </c>
      <c r="O5" s="8">
        <v>5157.8280000000004</v>
      </c>
      <c r="P5" s="8">
        <v>5468.1120000000001</v>
      </c>
      <c r="Q5" s="8">
        <v>5494.32</v>
      </c>
      <c r="R5" s="8">
        <v>5157.8280000000004</v>
      </c>
      <c r="S5" s="8">
        <v>5463.4319999999998</v>
      </c>
      <c r="T5" s="8">
        <v>5157.8280000000004</v>
      </c>
    </row>
    <row r="6" spans="1:32" x14ac:dyDescent="0.2">
      <c r="A6" s="8">
        <v>5</v>
      </c>
      <c r="J6" s="8">
        <v>5374.0439999999999</v>
      </c>
      <c r="K6" s="8">
        <v>5261.7240000000002</v>
      </c>
      <c r="L6" s="8">
        <v>5334.732</v>
      </c>
      <c r="M6" s="8">
        <v>5330.52</v>
      </c>
      <c r="N6" s="8">
        <v>5374.0439999999999</v>
      </c>
      <c r="O6" s="8">
        <v>5330.52</v>
      </c>
      <c r="P6" s="8">
        <v>5261.7240000000002</v>
      </c>
      <c r="Q6" s="8">
        <v>5334.732</v>
      </c>
      <c r="R6" s="8">
        <v>5330.52</v>
      </c>
      <c r="S6" s="8">
        <v>5374.0439999999999</v>
      </c>
      <c r="T6" s="8">
        <v>5330.52</v>
      </c>
    </row>
    <row r="7" spans="1:32" x14ac:dyDescent="0.2">
      <c r="A7" s="8">
        <v>6</v>
      </c>
      <c r="J7" s="8">
        <v>5412.42</v>
      </c>
      <c r="K7" s="8">
        <v>5157.8280000000004</v>
      </c>
      <c r="L7" s="8">
        <v>5244.8760000000002</v>
      </c>
      <c r="M7" s="8">
        <v>5494.32</v>
      </c>
      <c r="N7" s="8">
        <v>5412.42</v>
      </c>
      <c r="O7" s="8">
        <v>5494.32</v>
      </c>
      <c r="P7" s="8">
        <v>5157.8280000000004</v>
      </c>
      <c r="Q7" s="8">
        <v>5244.8760000000002</v>
      </c>
      <c r="R7" s="8">
        <v>5494.32</v>
      </c>
      <c r="S7" s="8">
        <v>5412.42</v>
      </c>
      <c r="T7" s="8">
        <v>5494.32</v>
      </c>
    </row>
    <row r="8" spans="1:32" x14ac:dyDescent="0.2">
      <c r="A8" s="8">
        <v>7</v>
      </c>
      <c r="J8" s="8">
        <v>5438.16</v>
      </c>
      <c r="K8" s="8">
        <v>5330.52</v>
      </c>
      <c r="L8" s="8">
        <v>5661.8639999999996</v>
      </c>
      <c r="M8" s="8">
        <v>5334.732</v>
      </c>
      <c r="N8" s="8">
        <v>5438.16</v>
      </c>
      <c r="O8" s="8">
        <v>5334.732</v>
      </c>
      <c r="P8" s="8">
        <v>5330.52</v>
      </c>
      <c r="Q8" s="8">
        <v>5661.8639999999996</v>
      </c>
      <c r="R8" s="8">
        <v>5334.732</v>
      </c>
      <c r="S8" s="8">
        <v>5438.16</v>
      </c>
      <c r="T8" s="8">
        <v>5334.732</v>
      </c>
    </row>
    <row r="9" spans="1:32" x14ac:dyDescent="0.2">
      <c r="A9" s="8">
        <v>8</v>
      </c>
      <c r="J9" s="8">
        <v>5517.72</v>
      </c>
      <c r="K9" s="8">
        <v>5494.32</v>
      </c>
      <c r="L9" s="8">
        <v>5261.7240000000002</v>
      </c>
      <c r="M9" s="8">
        <v>5244.8760000000002</v>
      </c>
      <c r="N9" s="8">
        <v>5517.72</v>
      </c>
      <c r="O9" s="8">
        <v>5244.8760000000002</v>
      </c>
      <c r="P9" s="8">
        <v>5494.32</v>
      </c>
      <c r="Q9" s="8">
        <v>5261.7240000000002</v>
      </c>
      <c r="R9" s="8">
        <v>5244.8760000000002</v>
      </c>
      <c r="S9" s="8">
        <v>5517.72</v>
      </c>
      <c r="T9" s="8">
        <v>5244.8760000000002</v>
      </c>
    </row>
    <row r="10" spans="1:32" x14ac:dyDescent="0.2">
      <c r="A10" s="8">
        <v>9</v>
      </c>
      <c r="J10" s="8">
        <v>5480.28</v>
      </c>
      <c r="K10" s="8">
        <v>5334.732</v>
      </c>
      <c r="L10" s="8">
        <v>5157.8280000000004</v>
      </c>
      <c r="M10" s="8">
        <v>5661.8639999999996</v>
      </c>
      <c r="N10" s="8">
        <v>5480.28</v>
      </c>
      <c r="O10" s="8">
        <v>5661.8639999999996</v>
      </c>
      <c r="P10" s="8">
        <v>5334.732</v>
      </c>
      <c r="Q10" s="8">
        <v>5157.8280000000004</v>
      </c>
      <c r="R10" s="8">
        <v>5661.8639999999996</v>
      </c>
      <c r="S10" s="8">
        <v>5480.28</v>
      </c>
      <c r="T10" s="8">
        <v>5661.8639999999996</v>
      </c>
    </row>
    <row r="11" spans="1:32" x14ac:dyDescent="0.2">
      <c r="A11" s="8">
        <v>10</v>
      </c>
      <c r="J11" s="8">
        <v>5892.12</v>
      </c>
      <c r="K11" s="8">
        <v>5244.8760000000002</v>
      </c>
      <c r="L11" s="8">
        <v>5330.52</v>
      </c>
      <c r="M11" s="8">
        <v>5468.1120000000001</v>
      </c>
      <c r="N11" s="8">
        <v>5244.8760000000002</v>
      </c>
      <c r="O11" s="8">
        <v>5334.732</v>
      </c>
      <c r="P11" s="8">
        <v>5244.8760000000002</v>
      </c>
      <c r="Q11" s="8">
        <v>5330.52</v>
      </c>
      <c r="R11" s="8">
        <v>5468.1120000000001</v>
      </c>
      <c r="S11" s="8">
        <v>5244.8760000000002</v>
      </c>
      <c r="T11" s="8">
        <v>5334.732</v>
      </c>
    </row>
    <row r="12" spans="1:32" x14ac:dyDescent="0.2">
      <c r="A12" s="8">
        <v>11</v>
      </c>
      <c r="J12" s="8">
        <v>5406.3360000000002</v>
      </c>
      <c r="K12" s="8">
        <v>5661.8639999999996</v>
      </c>
      <c r="L12" s="8">
        <v>5494.32</v>
      </c>
      <c r="M12" s="8">
        <v>5261.7240000000002</v>
      </c>
      <c r="N12" s="8">
        <v>5661.8639999999996</v>
      </c>
      <c r="O12" s="8">
        <v>5261.7240000000002</v>
      </c>
      <c r="P12" s="8">
        <v>5661.8639999999996</v>
      </c>
      <c r="Q12" s="8">
        <v>5494.32</v>
      </c>
      <c r="R12" s="8">
        <v>5261.7240000000002</v>
      </c>
      <c r="S12" s="8">
        <v>5661.8639999999996</v>
      </c>
      <c r="T12" s="8">
        <v>5261.7240000000002</v>
      </c>
    </row>
    <row r="13" spans="1:32" x14ac:dyDescent="0.2">
      <c r="A13" s="8">
        <v>12</v>
      </c>
      <c r="J13" s="8">
        <v>5196.6719999999996</v>
      </c>
      <c r="K13" s="8">
        <v>5468.1120000000001</v>
      </c>
      <c r="L13" s="8">
        <v>5334.732</v>
      </c>
      <c r="M13" s="8">
        <v>5157.8280000000004</v>
      </c>
      <c r="N13" s="8">
        <v>5468.1120000000001</v>
      </c>
      <c r="O13" s="8">
        <v>5157.8280000000004</v>
      </c>
      <c r="P13" s="8">
        <v>5468.1120000000001</v>
      </c>
      <c r="Q13" s="8">
        <v>5334.732</v>
      </c>
      <c r="R13" s="8">
        <v>5157.8280000000004</v>
      </c>
      <c r="S13" s="8">
        <v>5468.1120000000001</v>
      </c>
      <c r="T13" s="8">
        <v>5157.8280000000004</v>
      </c>
    </row>
    <row r="14" spans="1:32" x14ac:dyDescent="0.2">
      <c r="A14" s="8">
        <v>13</v>
      </c>
      <c r="J14" s="8">
        <v>5334.732</v>
      </c>
      <c r="K14" s="8">
        <v>5261.7240000000002</v>
      </c>
      <c r="L14" s="8">
        <v>5244.8760000000002</v>
      </c>
      <c r="M14" s="8">
        <v>5334.732</v>
      </c>
      <c r="N14" s="8">
        <v>5261.7240000000002</v>
      </c>
      <c r="O14" s="8">
        <v>5334.732</v>
      </c>
      <c r="P14" s="8">
        <v>5261.7240000000002</v>
      </c>
      <c r="Q14" s="8">
        <v>5244.8760000000002</v>
      </c>
      <c r="R14" s="8">
        <v>5334.732</v>
      </c>
      <c r="S14" s="8">
        <v>5261.7240000000002</v>
      </c>
      <c r="T14" s="8">
        <v>5334.732</v>
      </c>
    </row>
    <row r="15" spans="1:32" x14ac:dyDescent="0.2">
      <c r="A15" s="8">
        <v>14</v>
      </c>
      <c r="J15" s="8">
        <v>5244.8760000000002</v>
      </c>
      <c r="K15" s="8">
        <v>5157.8280000000004</v>
      </c>
      <c r="L15" s="8">
        <v>5661.8639999999996</v>
      </c>
      <c r="M15" s="8">
        <v>5244.8760000000002</v>
      </c>
      <c r="N15" s="8">
        <v>5157.8280000000004</v>
      </c>
      <c r="O15" s="8">
        <v>5244.8760000000002</v>
      </c>
      <c r="P15" s="8">
        <v>5157.8280000000004</v>
      </c>
      <c r="Q15" s="8">
        <v>5661.8639999999996</v>
      </c>
      <c r="R15" s="8">
        <v>5244.8760000000002</v>
      </c>
      <c r="S15" s="8">
        <v>5157.8280000000004</v>
      </c>
      <c r="T15" s="8">
        <v>5244.8760000000002</v>
      </c>
    </row>
    <row r="16" spans="1:32" x14ac:dyDescent="0.2">
      <c r="A16" s="8">
        <v>15</v>
      </c>
      <c r="J16" s="8">
        <v>5661.8639999999996</v>
      </c>
      <c r="K16" s="8">
        <v>5330.52</v>
      </c>
      <c r="L16" s="8">
        <v>5334.732</v>
      </c>
      <c r="M16" s="8">
        <v>5661.8639999999996</v>
      </c>
      <c r="N16" s="8">
        <v>5330.52</v>
      </c>
      <c r="O16" s="8">
        <v>5661.8639999999996</v>
      </c>
      <c r="P16" s="8">
        <v>5330.52</v>
      </c>
      <c r="Q16" s="8">
        <v>5334.732</v>
      </c>
      <c r="R16" s="8">
        <v>5661.8639999999996</v>
      </c>
      <c r="S16" s="8">
        <v>5330.52</v>
      </c>
      <c r="T16" s="8">
        <v>5661.8639999999996</v>
      </c>
    </row>
    <row r="17" spans="1:32" x14ac:dyDescent="0.2">
      <c r="A17" s="8">
        <v>16</v>
      </c>
      <c r="J17" s="8">
        <v>5468.1120000000001</v>
      </c>
      <c r="K17" s="8">
        <v>5494.32</v>
      </c>
      <c r="L17" s="8">
        <v>5244.8760000000002</v>
      </c>
      <c r="M17" s="8">
        <v>5334.732</v>
      </c>
      <c r="N17" s="8">
        <v>5494.32</v>
      </c>
      <c r="O17" s="8">
        <v>5334.732</v>
      </c>
      <c r="P17" s="8">
        <v>5494.32</v>
      </c>
      <c r="Q17" s="8">
        <v>5244.8760000000002</v>
      </c>
      <c r="R17" s="8">
        <v>5334.732</v>
      </c>
      <c r="S17" s="8">
        <v>5494.32</v>
      </c>
      <c r="T17" s="8">
        <v>5334.732</v>
      </c>
    </row>
    <row r="18" spans="1:32" x14ac:dyDescent="0.2">
      <c r="A18" s="8">
        <v>17</v>
      </c>
      <c r="J18" s="8">
        <v>5261.7240000000002</v>
      </c>
      <c r="K18" s="8">
        <v>5480.28</v>
      </c>
      <c r="L18" s="8">
        <v>5661.8639999999996</v>
      </c>
      <c r="M18" s="8">
        <v>5493.384</v>
      </c>
      <c r="N18" s="8">
        <v>5480.28</v>
      </c>
      <c r="O18" s="8">
        <v>5493.384</v>
      </c>
      <c r="P18" s="8">
        <v>5480.28</v>
      </c>
      <c r="Q18" s="8">
        <v>5661.8639999999996</v>
      </c>
      <c r="R18" s="8">
        <v>5493.384</v>
      </c>
      <c r="S18" s="8">
        <v>5480.28</v>
      </c>
      <c r="T18" s="8">
        <v>5493.384</v>
      </c>
    </row>
    <row r="19" spans="1:32" x14ac:dyDescent="0.2">
      <c r="A19" s="8">
        <v>18</v>
      </c>
      <c r="J19" s="8">
        <v>5157.8280000000004</v>
      </c>
      <c r="K19" s="8">
        <v>5892.12</v>
      </c>
      <c r="L19" s="8">
        <v>5892.12</v>
      </c>
      <c r="M19" s="8">
        <v>5389.4880000000003</v>
      </c>
      <c r="N19" s="8">
        <v>5892.12</v>
      </c>
      <c r="O19" s="8">
        <v>5389.4880000000003</v>
      </c>
      <c r="P19" s="8">
        <v>5892.12</v>
      </c>
      <c r="Q19" s="8">
        <v>5892.12</v>
      </c>
      <c r="R19" s="8">
        <v>5389.4880000000003</v>
      </c>
      <c r="S19" s="8">
        <v>5892.12</v>
      </c>
      <c r="T19" s="8">
        <v>5389.4880000000003</v>
      </c>
    </row>
    <row r="20" spans="1:32" x14ac:dyDescent="0.2">
      <c r="A20" s="8">
        <v>19</v>
      </c>
      <c r="J20" s="8">
        <v>5330.52</v>
      </c>
      <c r="K20" s="8">
        <v>5406.3360000000002</v>
      </c>
      <c r="L20" s="8">
        <v>5406.3360000000002</v>
      </c>
      <c r="M20" s="8">
        <v>5788.692</v>
      </c>
      <c r="N20" s="8">
        <v>5406.3360000000002</v>
      </c>
      <c r="O20" s="8">
        <v>5788.692</v>
      </c>
      <c r="P20" s="8">
        <v>5406.3360000000002</v>
      </c>
      <c r="Q20" s="8">
        <v>5406.3360000000002</v>
      </c>
      <c r="R20" s="8">
        <v>5788.692</v>
      </c>
      <c r="S20" s="8">
        <v>5406.3360000000002</v>
      </c>
      <c r="T20" s="8">
        <v>5788.692</v>
      </c>
    </row>
    <row r="21" spans="1:32" x14ac:dyDescent="0.2">
      <c r="A21" s="8">
        <v>20</v>
      </c>
      <c r="J21" s="8">
        <v>5494.32</v>
      </c>
      <c r="K21" s="8">
        <v>5412.42</v>
      </c>
      <c r="L21" s="8">
        <v>5412.42</v>
      </c>
      <c r="M21" s="8">
        <v>5330.52</v>
      </c>
      <c r="N21" s="8">
        <v>5412.42</v>
      </c>
      <c r="O21" s="8">
        <v>5330.52</v>
      </c>
      <c r="P21" s="8">
        <v>5412.42</v>
      </c>
      <c r="Q21" s="8">
        <v>5412.42</v>
      </c>
      <c r="R21" s="8">
        <v>5330.52</v>
      </c>
      <c r="S21" s="8">
        <v>5412.42</v>
      </c>
      <c r="T21" s="8">
        <v>5330.52</v>
      </c>
    </row>
    <row r="22" spans="1:32" x14ac:dyDescent="0.2">
      <c r="A22" s="7" t="s">
        <v>20</v>
      </c>
      <c r="B22" t="e">
        <f t="shared" ref="B22:I22" si="0">AVERAGE(B2:B21)</f>
        <v>#DIV/0!</v>
      </c>
      <c r="C22" t="e">
        <f t="shared" si="0"/>
        <v>#DIV/0!</v>
      </c>
      <c r="D22" t="e">
        <f t="shared" si="0"/>
        <v>#DIV/0!</v>
      </c>
      <c r="E22" t="e">
        <f t="shared" si="0"/>
        <v>#DIV/0!</v>
      </c>
      <c r="F22" t="e">
        <f t="shared" si="0"/>
        <v>#DIV/0!</v>
      </c>
      <c r="G22" t="e">
        <f t="shared" si="0"/>
        <v>#DIV/0!</v>
      </c>
      <c r="H22" t="e">
        <f t="shared" si="0"/>
        <v>#DIV/0!</v>
      </c>
      <c r="I22" t="e">
        <f t="shared" si="0"/>
        <v>#DIV/0!</v>
      </c>
      <c r="J22" s="8">
        <f>AVERAGE(J2:J21)</f>
        <v>5440.3362000000006</v>
      </c>
      <c r="K22">
        <f t="shared" ref="K22:AE22" si="1">AVERAGE(K2:K21)</f>
        <v>5404.9553999999989</v>
      </c>
      <c r="L22">
        <f t="shared" si="1"/>
        <v>5396.2038000000002</v>
      </c>
      <c r="M22">
        <f t="shared" si="1"/>
        <v>5404.0896000000012</v>
      </c>
      <c r="N22">
        <f t="shared" si="1"/>
        <v>5458.4009999999998</v>
      </c>
      <c r="O22">
        <f t="shared" si="1"/>
        <v>5386.2588000000014</v>
      </c>
      <c r="P22">
        <f t="shared" si="1"/>
        <v>5404.9553999999989</v>
      </c>
      <c r="Q22">
        <f t="shared" si="1"/>
        <v>5396.2038000000002</v>
      </c>
      <c r="R22">
        <f t="shared" si="1"/>
        <v>5404.0896000000012</v>
      </c>
      <c r="S22">
        <f t="shared" si="1"/>
        <v>5458.4009999999998</v>
      </c>
      <c r="T22">
        <f t="shared" si="1"/>
        <v>5386.2588000000014</v>
      </c>
      <c r="U22" t="e">
        <f t="shared" si="1"/>
        <v>#DIV/0!</v>
      </c>
      <c r="V22" t="e">
        <f t="shared" si="1"/>
        <v>#DIV/0!</v>
      </c>
      <c r="W22" t="e">
        <f t="shared" si="1"/>
        <v>#DIV/0!</v>
      </c>
      <c r="X22" t="e">
        <f t="shared" si="1"/>
        <v>#DIV/0!</v>
      </c>
      <c r="Y22" t="e">
        <f t="shared" si="1"/>
        <v>#DIV/0!</v>
      </c>
      <c r="Z22" t="e">
        <f t="shared" si="1"/>
        <v>#DIV/0!</v>
      </c>
      <c r="AA22" t="e">
        <f t="shared" si="1"/>
        <v>#DIV/0!</v>
      </c>
      <c r="AB22" t="e">
        <f t="shared" si="1"/>
        <v>#DIV/0!</v>
      </c>
      <c r="AC22" t="e">
        <f t="shared" si="1"/>
        <v>#DIV/0!</v>
      </c>
      <c r="AD22" t="e">
        <f t="shared" si="1"/>
        <v>#DIV/0!</v>
      </c>
      <c r="AE22" t="e">
        <f t="shared" si="1"/>
        <v>#DIV/0!</v>
      </c>
      <c r="AF22" t="e">
        <f>AVERAGE(AF2:AF21)</f>
        <v>#DIV/0!</v>
      </c>
    </row>
    <row r="23" spans="1:32" x14ac:dyDescent="0.2">
      <c r="A23" s="7" t="s">
        <v>11</v>
      </c>
      <c r="B23" t="e">
        <f t="shared" ref="B23:I23" si="2">STDEV(B2:B21)</f>
        <v>#DIV/0!</v>
      </c>
      <c r="C23" t="e">
        <f t="shared" si="2"/>
        <v>#DIV/0!</v>
      </c>
      <c r="D23" t="e">
        <f t="shared" si="2"/>
        <v>#DIV/0!</v>
      </c>
      <c r="E23" t="e">
        <f t="shared" si="2"/>
        <v>#DIV/0!</v>
      </c>
      <c r="F23" t="e">
        <f t="shared" si="2"/>
        <v>#DIV/0!</v>
      </c>
      <c r="G23" t="e">
        <f t="shared" si="2"/>
        <v>#DIV/0!</v>
      </c>
      <c r="H23" t="e">
        <f t="shared" si="2"/>
        <v>#DIV/0!</v>
      </c>
      <c r="I23" t="e">
        <f t="shared" si="2"/>
        <v>#DIV/0!</v>
      </c>
      <c r="J23" s="8">
        <f>STDEV(J2:J21)</f>
        <v>182.17605118693052</v>
      </c>
      <c r="K23">
        <f t="shared" ref="K23:AF23" si="3">STDEV(K2:K21)</f>
        <v>182.72549326831026</v>
      </c>
      <c r="L23">
        <f t="shared" si="3"/>
        <v>194.09156320165766</v>
      </c>
      <c r="M23">
        <f t="shared" si="3"/>
        <v>179.11591504427321</v>
      </c>
      <c r="N23">
        <f t="shared" si="3"/>
        <v>171.04904665590712</v>
      </c>
      <c r="O23">
        <f t="shared" si="3"/>
        <v>181.39382461304268</v>
      </c>
      <c r="P23">
        <f t="shared" si="3"/>
        <v>182.72549326831026</v>
      </c>
      <c r="Q23">
        <f t="shared" si="3"/>
        <v>194.09156320165766</v>
      </c>
      <c r="R23">
        <f t="shared" si="3"/>
        <v>179.11591504427321</v>
      </c>
      <c r="S23">
        <f t="shared" si="3"/>
        <v>171.04904665590712</v>
      </c>
      <c r="T23">
        <f t="shared" si="3"/>
        <v>181.39382461304268</v>
      </c>
      <c r="U23" t="e">
        <f t="shared" si="3"/>
        <v>#DIV/0!</v>
      </c>
      <c r="V23" t="e">
        <f t="shared" si="3"/>
        <v>#DIV/0!</v>
      </c>
      <c r="W23" t="e">
        <f t="shared" si="3"/>
        <v>#DIV/0!</v>
      </c>
      <c r="X23" t="e">
        <f t="shared" si="3"/>
        <v>#DIV/0!</v>
      </c>
      <c r="Y23" t="e">
        <f t="shared" si="3"/>
        <v>#DIV/0!</v>
      </c>
      <c r="Z23" t="e">
        <f t="shared" si="3"/>
        <v>#DIV/0!</v>
      </c>
      <c r="AA23" t="e">
        <f t="shared" si="3"/>
        <v>#DIV/0!</v>
      </c>
      <c r="AB23" t="e">
        <f t="shared" si="3"/>
        <v>#DIV/0!</v>
      </c>
      <c r="AC23" t="e">
        <f t="shared" si="3"/>
        <v>#DIV/0!</v>
      </c>
      <c r="AD23" t="e">
        <f t="shared" si="3"/>
        <v>#DIV/0!</v>
      </c>
      <c r="AE23" t="e">
        <f t="shared" si="3"/>
        <v>#DIV/0!</v>
      </c>
      <c r="AF23" t="e">
        <f t="shared" si="3"/>
        <v>#DIV/0!</v>
      </c>
    </row>
    <row r="24" spans="1:32" x14ac:dyDescent="0.2">
      <c r="A24" s="7" t="s">
        <v>13</v>
      </c>
      <c r="B24" t="e">
        <f t="shared" ref="B24:I24" si="4">2*B23</f>
        <v>#DIV/0!</v>
      </c>
      <c r="C24" t="e">
        <f t="shared" si="4"/>
        <v>#DIV/0!</v>
      </c>
      <c r="D24" t="e">
        <f t="shared" si="4"/>
        <v>#DIV/0!</v>
      </c>
      <c r="E24" t="e">
        <f t="shared" si="4"/>
        <v>#DIV/0!</v>
      </c>
      <c r="F24" t="e">
        <f t="shared" si="4"/>
        <v>#DIV/0!</v>
      </c>
      <c r="G24" t="e">
        <f t="shared" si="4"/>
        <v>#DIV/0!</v>
      </c>
      <c r="H24" t="e">
        <f t="shared" si="4"/>
        <v>#DIV/0!</v>
      </c>
      <c r="I24" t="e">
        <f t="shared" si="4"/>
        <v>#DIV/0!</v>
      </c>
      <c r="J24" s="8">
        <f>2*J23</f>
        <v>364.35210237386104</v>
      </c>
      <c r="K24">
        <f t="shared" ref="K24:AF24" si="5">2*K23</f>
        <v>365.45098653662052</v>
      </c>
      <c r="L24">
        <f t="shared" si="5"/>
        <v>388.18312640331533</v>
      </c>
      <c r="M24">
        <f t="shared" si="5"/>
        <v>358.23183008854642</v>
      </c>
      <c r="N24">
        <f t="shared" si="5"/>
        <v>342.09809331181424</v>
      </c>
      <c r="O24">
        <f t="shared" si="5"/>
        <v>362.78764922608536</v>
      </c>
      <c r="P24">
        <f t="shared" si="5"/>
        <v>365.45098653662052</v>
      </c>
      <c r="Q24">
        <f t="shared" si="5"/>
        <v>388.18312640331533</v>
      </c>
      <c r="R24">
        <f t="shared" si="5"/>
        <v>358.23183008854642</v>
      </c>
      <c r="S24">
        <f t="shared" si="5"/>
        <v>342.09809331181424</v>
      </c>
      <c r="T24">
        <f t="shared" si="5"/>
        <v>362.78764922608536</v>
      </c>
      <c r="U24" t="e">
        <f t="shared" si="5"/>
        <v>#DIV/0!</v>
      </c>
      <c r="V24" t="e">
        <f t="shared" si="5"/>
        <v>#DIV/0!</v>
      </c>
      <c r="W24" t="e">
        <f t="shared" si="5"/>
        <v>#DIV/0!</v>
      </c>
      <c r="X24" t="e">
        <f t="shared" si="5"/>
        <v>#DIV/0!</v>
      </c>
      <c r="Y24" t="e">
        <f t="shared" si="5"/>
        <v>#DIV/0!</v>
      </c>
      <c r="Z24" t="e">
        <f t="shared" si="5"/>
        <v>#DIV/0!</v>
      </c>
      <c r="AA24" t="e">
        <f t="shared" si="5"/>
        <v>#DIV/0!</v>
      </c>
      <c r="AB24" t="e">
        <f t="shared" si="5"/>
        <v>#DIV/0!</v>
      </c>
      <c r="AC24" t="e">
        <f t="shared" si="5"/>
        <v>#DIV/0!</v>
      </c>
      <c r="AD24" t="e">
        <f t="shared" si="5"/>
        <v>#DIV/0!</v>
      </c>
      <c r="AE24" t="e">
        <f t="shared" si="5"/>
        <v>#DIV/0!</v>
      </c>
      <c r="AF24" t="e">
        <f t="shared" si="5"/>
        <v>#DIV/0!</v>
      </c>
    </row>
    <row r="25" spans="1:32" x14ac:dyDescent="0.2">
      <c r="A25" s="7" t="s">
        <v>22</v>
      </c>
      <c r="B25" t="e">
        <f t="shared" ref="B25:L25" si="6">B22+B23</f>
        <v>#DIV/0!</v>
      </c>
      <c r="C25" t="e">
        <f t="shared" si="6"/>
        <v>#DIV/0!</v>
      </c>
      <c r="D25" t="e">
        <f t="shared" si="6"/>
        <v>#DIV/0!</v>
      </c>
      <c r="E25" t="e">
        <f t="shared" si="6"/>
        <v>#DIV/0!</v>
      </c>
      <c r="F25" t="e">
        <f t="shared" si="6"/>
        <v>#DIV/0!</v>
      </c>
      <c r="G25" t="e">
        <f t="shared" si="6"/>
        <v>#DIV/0!</v>
      </c>
      <c r="H25" t="e">
        <f t="shared" si="6"/>
        <v>#DIV/0!</v>
      </c>
      <c r="I25" t="e">
        <f t="shared" si="6"/>
        <v>#DIV/0!</v>
      </c>
      <c r="J25" s="8">
        <f t="shared" si="6"/>
        <v>5622.5122511869313</v>
      </c>
      <c r="K25">
        <f t="shared" si="6"/>
        <v>5587.6808932683089</v>
      </c>
      <c r="L25">
        <f t="shared" si="6"/>
        <v>5590.2953632016579</v>
      </c>
      <c r="M25">
        <f>M22+M23</f>
        <v>5583.2055150442748</v>
      </c>
      <c r="N25">
        <f t="shared" ref="N25:AF25" si="7">N22+N23</f>
        <v>5629.4500466559066</v>
      </c>
      <c r="O25">
        <f t="shared" si="7"/>
        <v>5567.6526246130443</v>
      </c>
      <c r="P25">
        <f t="shared" si="7"/>
        <v>5587.6808932683089</v>
      </c>
      <c r="Q25">
        <f t="shared" si="7"/>
        <v>5590.2953632016579</v>
      </c>
      <c r="R25">
        <f t="shared" si="7"/>
        <v>5583.2055150442748</v>
      </c>
      <c r="S25">
        <f t="shared" si="7"/>
        <v>5629.4500466559066</v>
      </c>
      <c r="T25">
        <f t="shared" si="7"/>
        <v>5567.6526246130443</v>
      </c>
      <c r="U25" t="e">
        <f t="shared" si="7"/>
        <v>#DIV/0!</v>
      </c>
      <c r="V25" t="e">
        <f t="shared" si="7"/>
        <v>#DIV/0!</v>
      </c>
      <c r="W25" t="e">
        <f t="shared" si="7"/>
        <v>#DIV/0!</v>
      </c>
      <c r="X25" t="e">
        <f t="shared" si="7"/>
        <v>#DIV/0!</v>
      </c>
      <c r="Y25" t="e">
        <f t="shared" si="7"/>
        <v>#DIV/0!</v>
      </c>
      <c r="Z25" t="e">
        <f t="shared" si="7"/>
        <v>#DIV/0!</v>
      </c>
      <c r="AA25" t="e">
        <f t="shared" si="7"/>
        <v>#DIV/0!</v>
      </c>
      <c r="AB25" t="e">
        <f t="shared" si="7"/>
        <v>#DIV/0!</v>
      </c>
      <c r="AC25" t="e">
        <f t="shared" si="7"/>
        <v>#DIV/0!</v>
      </c>
      <c r="AD25" t="e">
        <f t="shared" si="7"/>
        <v>#DIV/0!</v>
      </c>
      <c r="AE25" t="e">
        <f t="shared" si="7"/>
        <v>#DIV/0!</v>
      </c>
      <c r="AF25" t="e">
        <f t="shared" si="7"/>
        <v>#DIV/0!</v>
      </c>
    </row>
    <row r="26" spans="1:32" x14ac:dyDescent="0.2">
      <c r="A26" s="5" t="s">
        <v>23</v>
      </c>
      <c r="B26" t="e">
        <f t="shared" ref="B26:L26" si="8">B22-B23</f>
        <v>#DIV/0!</v>
      </c>
      <c r="C26" t="e">
        <f t="shared" si="8"/>
        <v>#DIV/0!</v>
      </c>
      <c r="D26" t="e">
        <f t="shared" si="8"/>
        <v>#DIV/0!</v>
      </c>
      <c r="E26" t="e">
        <f t="shared" si="8"/>
        <v>#DIV/0!</v>
      </c>
      <c r="F26" t="e">
        <f t="shared" si="8"/>
        <v>#DIV/0!</v>
      </c>
      <c r="G26" t="e">
        <f t="shared" si="8"/>
        <v>#DIV/0!</v>
      </c>
      <c r="H26" t="e">
        <f t="shared" si="8"/>
        <v>#DIV/0!</v>
      </c>
      <c r="I26" t="e">
        <f t="shared" si="8"/>
        <v>#DIV/0!</v>
      </c>
      <c r="J26" s="8">
        <f t="shared" si="8"/>
        <v>5258.16014881307</v>
      </c>
      <c r="K26">
        <f t="shared" si="8"/>
        <v>5222.229906731689</v>
      </c>
      <c r="L26">
        <f t="shared" si="8"/>
        <v>5202.1122367983426</v>
      </c>
      <c r="M26">
        <f>M22-M23</f>
        <v>5224.9736849557275</v>
      </c>
      <c r="N26">
        <f t="shared" ref="N26:AF26" si="9">N22-N23</f>
        <v>5287.3519533440931</v>
      </c>
      <c r="O26">
        <f t="shared" si="9"/>
        <v>5204.8649753869586</v>
      </c>
      <c r="P26">
        <f t="shared" si="9"/>
        <v>5222.229906731689</v>
      </c>
      <c r="Q26">
        <f t="shared" si="9"/>
        <v>5202.1122367983426</v>
      </c>
      <c r="R26">
        <f t="shared" si="9"/>
        <v>5224.9736849557275</v>
      </c>
      <c r="S26">
        <f t="shared" si="9"/>
        <v>5287.3519533440931</v>
      </c>
      <c r="T26">
        <f t="shared" si="9"/>
        <v>5204.8649753869586</v>
      </c>
      <c r="U26" t="e">
        <f t="shared" si="9"/>
        <v>#DIV/0!</v>
      </c>
      <c r="V26" t="e">
        <f t="shared" si="9"/>
        <v>#DIV/0!</v>
      </c>
      <c r="W26" t="e">
        <f t="shared" si="9"/>
        <v>#DIV/0!</v>
      </c>
      <c r="X26" t="e">
        <f t="shared" si="9"/>
        <v>#DIV/0!</v>
      </c>
      <c r="Y26" t="e">
        <f t="shared" si="9"/>
        <v>#DIV/0!</v>
      </c>
      <c r="Z26" t="e">
        <f t="shared" si="9"/>
        <v>#DIV/0!</v>
      </c>
      <c r="AA26" t="e">
        <f t="shared" si="9"/>
        <v>#DIV/0!</v>
      </c>
      <c r="AB26" t="e">
        <f t="shared" si="9"/>
        <v>#DIV/0!</v>
      </c>
      <c r="AC26" t="e">
        <f t="shared" si="9"/>
        <v>#DIV/0!</v>
      </c>
      <c r="AD26" t="e">
        <f t="shared" si="9"/>
        <v>#DIV/0!</v>
      </c>
      <c r="AE26" t="e">
        <f t="shared" si="9"/>
        <v>#DIV/0!</v>
      </c>
      <c r="AF26" t="e">
        <f t="shared" si="9"/>
        <v>#DIV/0!</v>
      </c>
    </row>
    <row r="27" spans="1:32" x14ac:dyDescent="0.2">
      <c r="A27" s="7" t="s">
        <v>24</v>
      </c>
      <c r="B27" t="e">
        <f t="shared" ref="B27:L27" si="10">B22+B24</f>
        <v>#DIV/0!</v>
      </c>
      <c r="C27" t="e">
        <f t="shared" si="10"/>
        <v>#DIV/0!</v>
      </c>
      <c r="D27" t="e">
        <f t="shared" si="10"/>
        <v>#DIV/0!</v>
      </c>
      <c r="E27" t="e">
        <f t="shared" si="10"/>
        <v>#DIV/0!</v>
      </c>
      <c r="F27" t="e">
        <f t="shared" si="10"/>
        <v>#DIV/0!</v>
      </c>
      <c r="G27" t="e">
        <f t="shared" si="10"/>
        <v>#DIV/0!</v>
      </c>
      <c r="H27" t="e">
        <f t="shared" si="10"/>
        <v>#DIV/0!</v>
      </c>
      <c r="I27" t="e">
        <f t="shared" si="10"/>
        <v>#DIV/0!</v>
      </c>
      <c r="J27" s="8">
        <f t="shared" si="10"/>
        <v>5804.6883023738619</v>
      </c>
      <c r="K27">
        <f t="shared" si="10"/>
        <v>5770.4063865366197</v>
      </c>
      <c r="L27">
        <f t="shared" si="10"/>
        <v>5784.3869264033156</v>
      </c>
      <c r="M27">
        <f>M22+M24</f>
        <v>5762.3214300885475</v>
      </c>
      <c r="N27">
        <f t="shared" ref="N27:AF27" si="11">N22+N24</f>
        <v>5800.4990933118142</v>
      </c>
      <c r="O27">
        <f t="shared" si="11"/>
        <v>5749.0464492260871</v>
      </c>
      <c r="P27">
        <f t="shared" si="11"/>
        <v>5770.4063865366197</v>
      </c>
      <c r="Q27">
        <f t="shared" si="11"/>
        <v>5784.3869264033156</v>
      </c>
      <c r="R27">
        <f t="shared" si="11"/>
        <v>5762.3214300885475</v>
      </c>
      <c r="S27">
        <f t="shared" si="11"/>
        <v>5800.4990933118142</v>
      </c>
      <c r="T27">
        <f t="shared" si="11"/>
        <v>5749.0464492260871</v>
      </c>
      <c r="U27" t="e">
        <f t="shared" si="11"/>
        <v>#DIV/0!</v>
      </c>
      <c r="V27" t="e">
        <f t="shared" si="11"/>
        <v>#DIV/0!</v>
      </c>
      <c r="W27" t="e">
        <f t="shared" si="11"/>
        <v>#DIV/0!</v>
      </c>
      <c r="X27" t="e">
        <f t="shared" si="11"/>
        <v>#DIV/0!</v>
      </c>
      <c r="Y27" t="e">
        <f t="shared" si="11"/>
        <v>#DIV/0!</v>
      </c>
      <c r="Z27" t="e">
        <f t="shared" si="11"/>
        <v>#DIV/0!</v>
      </c>
      <c r="AA27" t="e">
        <f t="shared" si="11"/>
        <v>#DIV/0!</v>
      </c>
      <c r="AB27" t="e">
        <f t="shared" si="11"/>
        <v>#DIV/0!</v>
      </c>
      <c r="AC27" t="e">
        <f t="shared" si="11"/>
        <v>#DIV/0!</v>
      </c>
      <c r="AD27" t="e">
        <f t="shared" si="11"/>
        <v>#DIV/0!</v>
      </c>
      <c r="AE27" t="e">
        <f t="shared" si="11"/>
        <v>#DIV/0!</v>
      </c>
      <c r="AF27" t="e">
        <f t="shared" si="11"/>
        <v>#DIV/0!</v>
      </c>
    </row>
    <row r="28" spans="1:32" x14ac:dyDescent="0.2">
      <c r="A28" s="5" t="s">
        <v>25</v>
      </c>
      <c r="B28" t="e">
        <f t="shared" ref="B28:L28" si="12">B22-B24</f>
        <v>#DIV/0!</v>
      </c>
      <c r="C28" t="e">
        <f t="shared" si="12"/>
        <v>#DIV/0!</v>
      </c>
      <c r="D28" t="e">
        <f t="shared" si="12"/>
        <v>#DIV/0!</v>
      </c>
      <c r="E28" t="e">
        <f t="shared" si="12"/>
        <v>#DIV/0!</v>
      </c>
      <c r="F28" t="e">
        <f t="shared" si="12"/>
        <v>#DIV/0!</v>
      </c>
      <c r="G28" t="e">
        <f t="shared" si="12"/>
        <v>#DIV/0!</v>
      </c>
      <c r="H28" t="e">
        <f t="shared" si="12"/>
        <v>#DIV/0!</v>
      </c>
      <c r="I28" t="e">
        <f t="shared" si="12"/>
        <v>#DIV/0!</v>
      </c>
      <c r="J28" s="8">
        <f t="shared" si="12"/>
        <v>5075.9840976261394</v>
      </c>
      <c r="K28">
        <f t="shared" si="12"/>
        <v>5039.5044134633781</v>
      </c>
      <c r="L28">
        <f t="shared" si="12"/>
        <v>5008.0206735966849</v>
      </c>
      <c r="M28">
        <f>M22-M24</f>
        <v>5045.8577699114549</v>
      </c>
      <c r="N28">
        <f t="shared" ref="N28:AF28" si="13">N22-N24</f>
        <v>5116.3029066881854</v>
      </c>
      <c r="O28">
        <f t="shared" si="13"/>
        <v>5023.4711507739157</v>
      </c>
      <c r="P28">
        <f t="shared" si="13"/>
        <v>5039.5044134633781</v>
      </c>
      <c r="Q28">
        <f t="shared" si="13"/>
        <v>5008.0206735966849</v>
      </c>
      <c r="R28">
        <f t="shared" si="13"/>
        <v>5045.8577699114549</v>
      </c>
      <c r="S28">
        <f t="shared" si="13"/>
        <v>5116.3029066881854</v>
      </c>
      <c r="T28">
        <f t="shared" si="13"/>
        <v>5023.4711507739157</v>
      </c>
      <c r="U28" t="e">
        <f t="shared" si="13"/>
        <v>#DIV/0!</v>
      </c>
      <c r="V28" t="e">
        <f t="shared" si="13"/>
        <v>#DIV/0!</v>
      </c>
      <c r="W28" t="e">
        <f t="shared" si="13"/>
        <v>#DIV/0!</v>
      </c>
      <c r="X28" t="e">
        <f t="shared" si="13"/>
        <v>#DIV/0!</v>
      </c>
      <c r="Y28" t="e">
        <f t="shared" si="13"/>
        <v>#DIV/0!</v>
      </c>
      <c r="Z28" t="e">
        <f t="shared" si="13"/>
        <v>#DIV/0!</v>
      </c>
      <c r="AA28" t="e">
        <f t="shared" si="13"/>
        <v>#DIV/0!</v>
      </c>
      <c r="AB28" t="e">
        <f t="shared" si="13"/>
        <v>#DIV/0!</v>
      </c>
      <c r="AC28" t="e">
        <f t="shared" si="13"/>
        <v>#DIV/0!</v>
      </c>
      <c r="AD28" t="e">
        <f t="shared" si="13"/>
        <v>#DIV/0!</v>
      </c>
      <c r="AE28" t="e">
        <f t="shared" si="13"/>
        <v>#DIV/0!</v>
      </c>
      <c r="AF28" t="e">
        <f t="shared" si="13"/>
        <v>#DIV/0!</v>
      </c>
    </row>
    <row r="29" spans="1:32" x14ac:dyDescent="0.2">
      <c r="A29" s="3"/>
      <c r="B29" s="3"/>
      <c r="C29" s="3"/>
      <c r="D29" s="3"/>
      <c r="E29" s="3"/>
      <c r="F29" s="3"/>
      <c r="G29" s="3"/>
      <c r="H29" s="3"/>
      <c r="I29" s="3"/>
    </row>
    <row r="30" spans="1:32" x14ac:dyDescent="0.2">
      <c r="A30" s="3"/>
      <c r="B30" s="3"/>
      <c r="C30" s="3"/>
      <c r="D30" s="3"/>
      <c r="E30" s="3"/>
      <c r="F30" s="3"/>
      <c r="G30" s="3"/>
      <c r="H30" s="3"/>
      <c r="I30" s="3"/>
    </row>
    <row r="31" spans="1:32" x14ac:dyDescent="0.2">
      <c r="A31" s="3"/>
      <c r="B31" s="3"/>
      <c r="C31" s="3"/>
      <c r="D31" s="3"/>
      <c r="E31" s="3"/>
      <c r="F31" s="3"/>
      <c r="G31" s="3"/>
      <c r="H31" s="3"/>
      <c r="I31" s="3"/>
    </row>
    <row r="32" spans="1:32" x14ac:dyDescent="0.2">
      <c r="A32" s="3"/>
      <c r="B32" s="3"/>
      <c r="C32" s="3"/>
      <c r="D32" s="3"/>
      <c r="E32" s="3"/>
      <c r="F32" s="3"/>
      <c r="G32" s="3"/>
      <c r="H32" s="3"/>
      <c r="I32" s="3"/>
    </row>
    <row r="33" spans="1:9" x14ac:dyDescent="0.2">
      <c r="A33" s="3"/>
      <c r="B33" s="3"/>
      <c r="C33" s="3"/>
      <c r="D33" s="3"/>
      <c r="E33" s="3"/>
      <c r="F33" s="3"/>
      <c r="G33" s="3"/>
      <c r="H33" s="3"/>
      <c r="I33" s="3"/>
    </row>
    <row r="34" spans="1:9" x14ac:dyDescent="0.2">
      <c r="A34" s="3"/>
      <c r="B34" s="3"/>
      <c r="C34" s="3"/>
      <c r="D34" s="3"/>
      <c r="E34" s="3"/>
      <c r="F34" s="3"/>
      <c r="G34" s="3"/>
      <c r="H34" s="3"/>
      <c r="I34" s="3"/>
    </row>
    <row r="35" spans="1:9" x14ac:dyDescent="0.2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">
      <c r="A42" s="3"/>
      <c r="B42" s="3"/>
      <c r="C42" s="3"/>
      <c r="D42" s="3"/>
      <c r="E42" s="3"/>
      <c r="F42" s="3"/>
      <c r="G42" s="3"/>
      <c r="H42" s="3"/>
      <c r="I42" s="3"/>
    </row>
    <row r="43" spans="1:9" x14ac:dyDescent="0.2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">
      <c r="A47" s="3"/>
      <c r="B47" s="3"/>
      <c r="C47" s="3"/>
      <c r="D47" s="3"/>
      <c r="E47" s="3"/>
      <c r="F47" s="3"/>
      <c r="G47" s="3"/>
      <c r="H47" s="3"/>
      <c r="I47" s="3"/>
    </row>
    <row r="107" spans="2:4" x14ac:dyDescent="0.2">
      <c r="B107" t="s">
        <v>26</v>
      </c>
      <c r="C107" t="s">
        <v>27</v>
      </c>
      <c r="D107" t="s">
        <v>28</v>
      </c>
    </row>
    <row r="108" spans="2:4" x14ac:dyDescent="0.2">
      <c r="C108" t="s">
        <v>29</v>
      </c>
      <c r="D108" s="10" t="s">
        <v>30</v>
      </c>
    </row>
  </sheetData>
  <phoneticPr fontId="1" type="noConversion"/>
  <hyperlinks>
    <hyperlink ref="D10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workbookViewId="0">
      <selection activeCell="C22" sqref="C22"/>
    </sheetView>
  </sheetViews>
  <sheetFormatPr defaultRowHeight="14.25" x14ac:dyDescent="0.2"/>
  <cols>
    <col min="1" max="1" width="14.875" customWidth="1"/>
    <col min="2" max="2" width="17.5" customWidth="1"/>
    <col min="4" max="4" width="11.875" customWidth="1"/>
    <col min="5" max="5" width="18.75" customWidth="1"/>
  </cols>
  <sheetData>
    <row r="2" spans="1:5" ht="38.25" customHeight="1" x14ac:dyDescent="0.2">
      <c r="A2" s="1" t="s">
        <v>0</v>
      </c>
      <c r="B2" s="1" t="s">
        <v>1</v>
      </c>
    </row>
    <row r="3" spans="1:5" x14ac:dyDescent="0.2">
      <c r="A3">
        <v>0.23480000000000001</v>
      </c>
      <c r="B3">
        <v>5493.384</v>
      </c>
    </row>
    <row r="4" spans="1:5" x14ac:dyDescent="0.2">
      <c r="A4">
        <v>0.2303</v>
      </c>
      <c r="B4">
        <v>5389.4880000000003</v>
      </c>
    </row>
    <row r="5" spans="1:5" x14ac:dyDescent="0.2">
      <c r="A5">
        <v>0.24740000000000001</v>
      </c>
      <c r="B5">
        <v>5788.692</v>
      </c>
      <c r="D5" s="1" t="s">
        <v>10</v>
      </c>
      <c r="E5" s="1">
        <f>AVERAGE(B3:B22)</f>
        <v>5440.3362000000006</v>
      </c>
    </row>
    <row r="6" spans="1:5" x14ac:dyDescent="0.2">
      <c r="A6">
        <v>0.23350000000000001</v>
      </c>
      <c r="B6">
        <v>5463.4319999999998</v>
      </c>
      <c r="D6" s="1" t="s">
        <v>11</v>
      </c>
      <c r="E6" s="1">
        <f>STDEV(B3:B22)</f>
        <v>182.17605118693052</v>
      </c>
    </row>
    <row r="7" spans="1:5" x14ac:dyDescent="0.2">
      <c r="A7">
        <v>0.22969999999999999</v>
      </c>
      <c r="B7">
        <v>5374.0439999999999</v>
      </c>
      <c r="D7" s="1" t="s">
        <v>12</v>
      </c>
      <c r="E7" s="1">
        <f>1*E6</f>
        <v>182.17605118693052</v>
      </c>
    </row>
    <row r="8" spans="1:5" x14ac:dyDescent="0.2">
      <c r="A8">
        <v>0.23130000000000001</v>
      </c>
      <c r="B8">
        <v>5412.42</v>
      </c>
      <c r="D8" s="1" t="s">
        <v>13</v>
      </c>
      <c r="E8" s="1">
        <f>2*E6</f>
        <v>364.35210237386104</v>
      </c>
    </row>
    <row r="9" spans="1:5" x14ac:dyDescent="0.2">
      <c r="A9">
        <v>0.2324</v>
      </c>
      <c r="B9">
        <v>5438.16</v>
      </c>
      <c r="D9" s="1" t="s">
        <v>14</v>
      </c>
      <c r="E9" s="1">
        <f>E5-E7</f>
        <v>5258.16014881307</v>
      </c>
    </row>
    <row r="10" spans="1:5" x14ac:dyDescent="0.2">
      <c r="A10">
        <v>0.23580000000000001</v>
      </c>
      <c r="B10">
        <v>5517.72</v>
      </c>
      <c r="D10" s="1" t="s">
        <v>15</v>
      </c>
      <c r="E10" s="1">
        <f>E5-E8</f>
        <v>5075.9840976261394</v>
      </c>
    </row>
    <row r="11" spans="1:5" x14ac:dyDescent="0.2">
      <c r="A11">
        <v>0.23419999999999999</v>
      </c>
      <c r="B11">
        <v>5480.28</v>
      </c>
      <c r="D11" s="1" t="s">
        <v>16</v>
      </c>
      <c r="E11" s="1">
        <f>E5+E7</f>
        <v>5622.5122511869313</v>
      </c>
    </row>
    <row r="12" spans="1:5" x14ac:dyDescent="0.2">
      <c r="A12">
        <v>0.25180000000000002</v>
      </c>
      <c r="B12">
        <v>5892.12</v>
      </c>
      <c r="D12" s="1" t="s">
        <v>17</v>
      </c>
      <c r="E12" s="1">
        <f>E5+E8</f>
        <v>5804.6883023738619</v>
      </c>
    </row>
    <row r="13" spans="1:5" x14ac:dyDescent="0.2">
      <c r="A13">
        <v>0.23100000000000001</v>
      </c>
      <c r="B13">
        <v>5406.3360000000002</v>
      </c>
      <c r="D13" s="1" t="s">
        <v>18</v>
      </c>
      <c r="E13" s="1" t="s">
        <v>19</v>
      </c>
    </row>
    <row r="14" spans="1:5" x14ac:dyDescent="0.2">
      <c r="A14">
        <v>0.22209999999999999</v>
      </c>
      <c r="B14">
        <v>5196.6719999999996</v>
      </c>
    </row>
    <row r="15" spans="1:5" x14ac:dyDescent="0.2">
      <c r="A15">
        <v>0.22800000000000001</v>
      </c>
      <c r="B15">
        <v>5334.732</v>
      </c>
    </row>
    <row r="16" spans="1:5" x14ac:dyDescent="0.2">
      <c r="A16">
        <v>0.22409999999999999</v>
      </c>
      <c r="B16">
        <v>5244.8760000000002</v>
      </c>
    </row>
    <row r="17" spans="1:5" x14ac:dyDescent="0.2">
      <c r="A17">
        <v>0.24199999999999999</v>
      </c>
      <c r="B17">
        <v>5661.8639999999996</v>
      </c>
    </row>
    <row r="18" spans="1:5" x14ac:dyDescent="0.2">
      <c r="A18">
        <v>0.23369999999999999</v>
      </c>
      <c r="B18">
        <v>5468.1120000000001</v>
      </c>
    </row>
    <row r="19" spans="1:5" x14ac:dyDescent="0.2">
      <c r="A19">
        <v>0.22489999999999999</v>
      </c>
      <c r="B19">
        <v>5261.7240000000002</v>
      </c>
    </row>
    <row r="20" spans="1:5" x14ac:dyDescent="0.2">
      <c r="A20">
        <v>0.22040000000000001</v>
      </c>
      <c r="B20">
        <v>5157.8280000000004</v>
      </c>
    </row>
    <row r="21" spans="1:5" x14ac:dyDescent="0.2">
      <c r="A21">
        <v>0.2278</v>
      </c>
      <c r="B21">
        <v>5330.52</v>
      </c>
    </row>
    <row r="22" spans="1:5" x14ac:dyDescent="0.2">
      <c r="A22">
        <v>0.23480000000000001</v>
      </c>
      <c r="B22">
        <v>5494.32</v>
      </c>
    </row>
    <row r="23" spans="1:5" x14ac:dyDescent="0.2">
      <c r="E23" s="2"/>
    </row>
    <row r="25" spans="1:5" x14ac:dyDescent="0.2">
      <c r="A25" t="s">
        <v>2</v>
      </c>
      <c r="B25" t="s">
        <v>3</v>
      </c>
    </row>
    <row r="26" spans="1:5" x14ac:dyDescent="0.2">
      <c r="A26" t="s">
        <v>4</v>
      </c>
      <c r="B26" t="s">
        <v>5</v>
      </c>
    </row>
    <row r="27" spans="1:5" x14ac:dyDescent="0.2">
      <c r="A27" t="s">
        <v>6</v>
      </c>
      <c r="B27" t="s">
        <v>7</v>
      </c>
    </row>
    <row r="28" spans="1:5" x14ac:dyDescent="0.2">
      <c r="A28" t="s">
        <v>8</v>
      </c>
      <c r="B28" t="s">
        <v>9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FLAB</dc:creator>
  <cp:lastModifiedBy>BMECHULA</cp:lastModifiedBy>
  <dcterms:created xsi:type="dcterms:W3CDTF">2010-12-09T08:16:35Z</dcterms:created>
  <dcterms:modified xsi:type="dcterms:W3CDTF">2010-12-14T06:31:24Z</dcterms:modified>
</cp:coreProperties>
</file>